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sten/Desktop/Forschung/Schnulzen/Freiburg/"/>
    </mc:Choice>
  </mc:AlternateContent>
  <xr:revisionPtr revIDLastSave="0" documentId="8_{CCCE000E-321A-4C46-B421-FDF5ED67E0DA}" xr6:coauthVersionLast="47" xr6:coauthVersionMax="47" xr10:uidLastSave="{00000000-0000-0000-0000-000000000000}"/>
  <bookViews>
    <workbookView xWindow="7680" yWindow="1060" windowWidth="25020" windowHeight="17440" activeTab="4" xr2:uid="{F4CC2891-7FE8-614B-A4E6-3A314EDFAB07}"/>
  </bookViews>
  <sheets>
    <sheet name="Liste A engl" sheetId="3" r:id="rId1"/>
    <sheet name="Liste B engl" sheetId="4" r:id="rId2"/>
    <sheet name="Liste engl gesamt" sheetId="8" r:id="rId3"/>
    <sheet name="Liste_dtsch" sheetId="5" r:id="rId4"/>
    <sheet name="Liste_klassisch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9" i="5" l="1"/>
  <c r="D125" i="8"/>
  <c r="F125" i="8"/>
  <c r="E215" i="5"/>
  <c r="F215" i="5"/>
  <c r="G215" i="5"/>
  <c r="H215" i="5"/>
  <c r="I215" i="5"/>
  <c r="J215" i="5"/>
  <c r="K215" i="5"/>
  <c r="D215" i="5"/>
  <c r="D93" i="8"/>
  <c r="E93" i="8"/>
  <c r="F93" i="8"/>
  <c r="G93" i="8"/>
  <c r="H93" i="8"/>
  <c r="I93" i="8"/>
  <c r="C93" i="8"/>
  <c r="C45" i="6"/>
  <c r="C16" i="6"/>
  <c r="C42" i="5"/>
  <c r="K19" i="6" l="1"/>
  <c r="K20" i="6"/>
  <c r="C30" i="8"/>
  <c r="D258" i="5"/>
  <c r="C258" i="5"/>
  <c r="D124" i="8"/>
  <c r="C124" i="8"/>
  <c r="J218" i="5" l="1"/>
  <c r="D35" i="6"/>
  <c r="E35" i="6"/>
  <c r="F35" i="6"/>
  <c r="G35" i="6"/>
  <c r="H35" i="6"/>
  <c r="I35" i="6"/>
  <c r="J35" i="6"/>
  <c r="D36" i="6"/>
  <c r="E36" i="6"/>
  <c r="F36" i="6"/>
  <c r="G36" i="6"/>
  <c r="H36" i="6"/>
  <c r="I36" i="6"/>
  <c r="J36" i="6"/>
  <c r="D37" i="6"/>
  <c r="E37" i="6"/>
  <c r="F37" i="6"/>
  <c r="G37" i="6"/>
  <c r="H37" i="6"/>
  <c r="I37" i="6"/>
  <c r="J37" i="6"/>
  <c r="D38" i="6"/>
  <c r="E38" i="6"/>
  <c r="F38" i="6"/>
  <c r="G38" i="6"/>
  <c r="H38" i="6"/>
  <c r="I38" i="6"/>
  <c r="J38" i="6"/>
  <c r="D39" i="6"/>
  <c r="E39" i="6"/>
  <c r="F39" i="6"/>
  <c r="G39" i="6"/>
  <c r="H39" i="6"/>
  <c r="I39" i="6"/>
  <c r="J39" i="6"/>
  <c r="D40" i="6"/>
  <c r="E40" i="6"/>
  <c r="F40" i="6"/>
  <c r="G40" i="6"/>
  <c r="H40" i="6"/>
  <c r="I40" i="6"/>
  <c r="J40" i="6"/>
  <c r="D41" i="6"/>
  <c r="E41" i="6"/>
  <c r="F41" i="6"/>
  <c r="G41" i="6"/>
  <c r="H41" i="6"/>
  <c r="I41" i="6"/>
  <c r="J41" i="6"/>
  <c r="D42" i="6"/>
  <c r="E42" i="6"/>
  <c r="F42" i="6"/>
  <c r="G42" i="6"/>
  <c r="H42" i="6"/>
  <c r="I42" i="6"/>
  <c r="J42" i="6"/>
  <c r="D43" i="6"/>
  <c r="E43" i="6"/>
  <c r="F43" i="6"/>
  <c r="G43" i="6"/>
  <c r="H43" i="6"/>
  <c r="I43" i="6"/>
  <c r="J43" i="6"/>
  <c r="D44" i="6"/>
  <c r="E44" i="6"/>
  <c r="F44" i="6"/>
  <c r="G44" i="6"/>
  <c r="H44" i="6"/>
  <c r="I44" i="6"/>
  <c r="J44" i="6"/>
  <c r="E34" i="6"/>
  <c r="F34" i="6"/>
  <c r="G34" i="6"/>
  <c r="H34" i="6"/>
  <c r="I34" i="6"/>
  <c r="J34" i="6"/>
  <c r="D34" i="6"/>
  <c r="D45" i="6" s="1"/>
  <c r="K21" i="6"/>
  <c r="K22" i="6"/>
  <c r="K23" i="6"/>
  <c r="K24" i="6"/>
  <c r="K25" i="6"/>
  <c r="K26" i="6"/>
  <c r="K27" i="6"/>
  <c r="K28" i="6"/>
  <c r="K29" i="6"/>
  <c r="K30" i="6"/>
  <c r="K12" i="6"/>
  <c r="J59" i="6" s="1"/>
  <c r="K11" i="6"/>
  <c r="I58" i="6" s="1"/>
  <c r="K10" i="6"/>
  <c r="H57" i="6" s="1"/>
  <c r="K9" i="6"/>
  <c r="G56" i="6" s="1"/>
  <c r="K5" i="6"/>
  <c r="D52" i="6" s="1"/>
  <c r="E45" i="6" l="1"/>
  <c r="H45" i="6"/>
  <c r="J45" i="6"/>
  <c r="G45" i="6"/>
  <c r="I45" i="6"/>
  <c r="F45" i="6"/>
  <c r="G58" i="6"/>
  <c r="E56" i="6"/>
  <c r="K37" i="6"/>
  <c r="H52" i="6"/>
  <c r="G52" i="6"/>
  <c r="H59" i="6"/>
  <c r="F52" i="6"/>
  <c r="D56" i="6"/>
  <c r="I52" i="6"/>
  <c r="G59" i="6"/>
  <c r="F59" i="6"/>
  <c r="E58" i="6"/>
  <c r="D57" i="6"/>
  <c r="K44" i="6"/>
  <c r="K43" i="6"/>
  <c r="K42" i="6"/>
  <c r="K41" i="6"/>
  <c r="I59" i="6"/>
  <c r="H58" i="6"/>
  <c r="G57" i="6"/>
  <c r="F56" i="6"/>
  <c r="J52" i="6"/>
  <c r="E57" i="6"/>
  <c r="E59" i="6"/>
  <c r="D58" i="6"/>
  <c r="D59" i="6"/>
  <c r="J57" i="6"/>
  <c r="I56" i="6"/>
  <c r="E52" i="6"/>
  <c r="F57" i="6"/>
  <c r="J56" i="6"/>
  <c r="J58" i="6"/>
  <c r="I57" i="6"/>
  <c r="H56" i="6"/>
  <c r="F58" i="6"/>
  <c r="C91" i="3"/>
  <c r="D91" i="3"/>
  <c r="E91" i="3"/>
  <c r="F91" i="3"/>
  <c r="G91" i="3"/>
  <c r="H91" i="3"/>
  <c r="I91" i="3"/>
  <c r="J91" i="3"/>
  <c r="C92" i="3"/>
  <c r="D92" i="3"/>
  <c r="E92" i="3"/>
  <c r="F92" i="3"/>
  <c r="G92" i="3"/>
  <c r="H92" i="3"/>
  <c r="I92" i="3"/>
  <c r="J92" i="3"/>
  <c r="C93" i="3"/>
  <c r="D93" i="3"/>
  <c r="E93" i="3"/>
  <c r="F93" i="3"/>
  <c r="G93" i="3"/>
  <c r="H93" i="3"/>
  <c r="I93" i="3"/>
  <c r="J93" i="3"/>
  <c r="C94" i="3"/>
  <c r="D94" i="3"/>
  <c r="E94" i="3"/>
  <c r="F94" i="3"/>
  <c r="G94" i="3"/>
  <c r="H94" i="3"/>
  <c r="I94" i="3"/>
  <c r="J94" i="3"/>
  <c r="C95" i="3"/>
  <c r="D95" i="3"/>
  <c r="E95" i="3"/>
  <c r="F95" i="3"/>
  <c r="G95" i="3"/>
  <c r="H95" i="3"/>
  <c r="I95" i="3"/>
  <c r="J95" i="3"/>
  <c r="C96" i="3"/>
  <c r="D96" i="3"/>
  <c r="E96" i="3"/>
  <c r="F96" i="3"/>
  <c r="G96" i="3"/>
  <c r="H96" i="3"/>
  <c r="I96" i="3"/>
  <c r="J96" i="3"/>
  <c r="C97" i="3"/>
  <c r="D97" i="3"/>
  <c r="E97" i="3"/>
  <c r="F97" i="3"/>
  <c r="G97" i="3"/>
  <c r="H97" i="3"/>
  <c r="I97" i="3"/>
  <c r="J97" i="3"/>
  <c r="C98" i="3"/>
  <c r="D98" i="3"/>
  <c r="E98" i="3"/>
  <c r="F98" i="3"/>
  <c r="G98" i="3"/>
  <c r="H98" i="3"/>
  <c r="I98" i="3"/>
  <c r="J98" i="3"/>
  <c r="C99" i="3"/>
  <c r="D99" i="3"/>
  <c r="E99" i="3"/>
  <c r="F99" i="3"/>
  <c r="G99" i="3"/>
  <c r="H99" i="3"/>
  <c r="I99" i="3"/>
  <c r="J99" i="3"/>
  <c r="C100" i="3"/>
  <c r="D100" i="3"/>
  <c r="E100" i="3"/>
  <c r="F100" i="3"/>
  <c r="G100" i="3"/>
  <c r="H100" i="3"/>
  <c r="I100" i="3"/>
  <c r="J100" i="3"/>
  <c r="C101" i="3"/>
  <c r="D101" i="3"/>
  <c r="E101" i="3"/>
  <c r="F101" i="3"/>
  <c r="G101" i="3"/>
  <c r="H101" i="3"/>
  <c r="I101" i="3"/>
  <c r="J101" i="3"/>
  <c r="C102" i="3"/>
  <c r="D102" i="3"/>
  <c r="E102" i="3"/>
  <c r="F102" i="3"/>
  <c r="G102" i="3"/>
  <c r="H102" i="3"/>
  <c r="I102" i="3"/>
  <c r="J102" i="3"/>
  <c r="C103" i="3"/>
  <c r="D103" i="3"/>
  <c r="E103" i="3"/>
  <c r="F103" i="3"/>
  <c r="G103" i="3"/>
  <c r="H103" i="3"/>
  <c r="I103" i="3"/>
  <c r="J103" i="3"/>
  <c r="K56" i="6" l="1"/>
  <c r="K52" i="6"/>
  <c r="K57" i="6"/>
  <c r="K59" i="6"/>
  <c r="K58" i="6"/>
  <c r="D47" i="5"/>
  <c r="E47" i="5"/>
  <c r="F47" i="5"/>
  <c r="G47" i="5"/>
  <c r="H47" i="5"/>
  <c r="I47" i="5"/>
  <c r="J47" i="5"/>
  <c r="D48" i="5"/>
  <c r="E48" i="5"/>
  <c r="F48" i="5"/>
  <c r="G48" i="5"/>
  <c r="H48" i="5"/>
  <c r="I48" i="5"/>
  <c r="J48" i="5"/>
  <c r="D49" i="5"/>
  <c r="E49" i="5"/>
  <c r="F49" i="5"/>
  <c r="G49" i="5"/>
  <c r="H49" i="5"/>
  <c r="I49" i="5"/>
  <c r="J49" i="5"/>
  <c r="D50" i="5"/>
  <c r="E50" i="5"/>
  <c r="F50" i="5"/>
  <c r="G50" i="5"/>
  <c r="H50" i="5"/>
  <c r="I50" i="5"/>
  <c r="J50" i="5"/>
  <c r="D51" i="5"/>
  <c r="E51" i="5"/>
  <c r="F51" i="5"/>
  <c r="G51" i="5"/>
  <c r="H51" i="5"/>
  <c r="I51" i="5"/>
  <c r="J51" i="5"/>
  <c r="D52" i="5"/>
  <c r="E52" i="5"/>
  <c r="F52" i="5"/>
  <c r="G52" i="5"/>
  <c r="H52" i="5"/>
  <c r="I52" i="5"/>
  <c r="J52" i="5"/>
  <c r="D53" i="5"/>
  <c r="E53" i="5"/>
  <c r="F53" i="5"/>
  <c r="G53" i="5"/>
  <c r="H53" i="5"/>
  <c r="I53" i="5"/>
  <c r="J53" i="5"/>
  <c r="D54" i="5"/>
  <c r="E54" i="5"/>
  <c r="F54" i="5"/>
  <c r="G54" i="5"/>
  <c r="H54" i="5"/>
  <c r="I54" i="5"/>
  <c r="J54" i="5"/>
  <c r="D55" i="5"/>
  <c r="E55" i="5"/>
  <c r="F55" i="5"/>
  <c r="G55" i="5"/>
  <c r="H55" i="5"/>
  <c r="I55" i="5"/>
  <c r="J55" i="5"/>
  <c r="D56" i="5"/>
  <c r="E56" i="5"/>
  <c r="F56" i="5"/>
  <c r="G56" i="5"/>
  <c r="H56" i="5"/>
  <c r="I56" i="5"/>
  <c r="J56" i="5"/>
  <c r="D57" i="5"/>
  <c r="E57" i="5"/>
  <c r="F57" i="5"/>
  <c r="G57" i="5"/>
  <c r="H57" i="5"/>
  <c r="I57" i="5"/>
  <c r="J57" i="5"/>
  <c r="D58" i="5"/>
  <c r="E58" i="5"/>
  <c r="F58" i="5"/>
  <c r="G58" i="5"/>
  <c r="H58" i="5"/>
  <c r="I58" i="5"/>
  <c r="J58" i="5"/>
  <c r="D59" i="5"/>
  <c r="E59" i="5"/>
  <c r="F59" i="5"/>
  <c r="G59" i="5"/>
  <c r="H59" i="5"/>
  <c r="I59" i="5"/>
  <c r="J59" i="5"/>
  <c r="D60" i="5"/>
  <c r="E60" i="5"/>
  <c r="F60" i="5"/>
  <c r="G60" i="5"/>
  <c r="H60" i="5"/>
  <c r="I60" i="5"/>
  <c r="J60" i="5"/>
  <c r="D61" i="5"/>
  <c r="E61" i="5"/>
  <c r="F61" i="5"/>
  <c r="G61" i="5"/>
  <c r="H61" i="5"/>
  <c r="I61" i="5"/>
  <c r="J61" i="5"/>
  <c r="D62" i="5"/>
  <c r="E62" i="5"/>
  <c r="F62" i="5"/>
  <c r="G62" i="5"/>
  <c r="H62" i="5"/>
  <c r="I62" i="5"/>
  <c r="J62" i="5"/>
  <c r="D63" i="5"/>
  <c r="E63" i="5"/>
  <c r="F63" i="5"/>
  <c r="G63" i="5"/>
  <c r="H63" i="5"/>
  <c r="I63" i="5"/>
  <c r="J63" i="5"/>
  <c r="D64" i="5"/>
  <c r="E64" i="5"/>
  <c r="F64" i="5"/>
  <c r="G64" i="5"/>
  <c r="H64" i="5"/>
  <c r="I64" i="5"/>
  <c r="J64" i="5"/>
  <c r="D65" i="5"/>
  <c r="E65" i="5"/>
  <c r="F65" i="5"/>
  <c r="G65" i="5"/>
  <c r="H65" i="5"/>
  <c r="I65" i="5"/>
  <c r="J65" i="5"/>
  <c r="D66" i="5"/>
  <c r="E66" i="5"/>
  <c r="F66" i="5"/>
  <c r="G66" i="5"/>
  <c r="H66" i="5"/>
  <c r="I66" i="5"/>
  <c r="J66" i="5"/>
  <c r="D67" i="5"/>
  <c r="E67" i="5"/>
  <c r="F67" i="5"/>
  <c r="G67" i="5"/>
  <c r="H67" i="5"/>
  <c r="I67" i="5"/>
  <c r="J67" i="5"/>
  <c r="D68" i="5"/>
  <c r="E68" i="5"/>
  <c r="F68" i="5"/>
  <c r="G68" i="5"/>
  <c r="H68" i="5"/>
  <c r="I68" i="5"/>
  <c r="J68" i="5"/>
  <c r="D69" i="5"/>
  <c r="E69" i="5"/>
  <c r="F69" i="5"/>
  <c r="G69" i="5"/>
  <c r="H69" i="5"/>
  <c r="I69" i="5"/>
  <c r="J69" i="5"/>
  <c r="D70" i="5"/>
  <c r="E70" i="5"/>
  <c r="F70" i="5"/>
  <c r="G70" i="5"/>
  <c r="H70" i="5"/>
  <c r="I70" i="5"/>
  <c r="J70" i="5"/>
  <c r="D71" i="5"/>
  <c r="E71" i="5"/>
  <c r="F71" i="5"/>
  <c r="G71" i="5"/>
  <c r="H71" i="5"/>
  <c r="I71" i="5"/>
  <c r="J71" i="5"/>
  <c r="D72" i="5"/>
  <c r="E72" i="5"/>
  <c r="F72" i="5"/>
  <c r="G72" i="5"/>
  <c r="H72" i="5"/>
  <c r="I72" i="5"/>
  <c r="J72" i="5"/>
  <c r="D73" i="5"/>
  <c r="E73" i="5"/>
  <c r="F73" i="5"/>
  <c r="G73" i="5"/>
  <c r="H73" i="5"/>
  <c r="I73" i="5"/>
  <c r="J73" i="5"/>
  <c r="D74" i="5"/>
  <c r="E74" i="5"/>
  <c r="F74" i="5"/>
  <c r="G74" i="5"/>
  <c r="H74" i="5"/>
  <c r="I74" i="5"/>
  <c r="J74" i="5"/>
  <c r="D75" i="5"/>
  <c r="E75" i="5"/>
  <c r="F75" i="5"/>
  <c r="G75" i="5"/>
  <c r="H75" i="5"/>
  <c r="I75" i="5"/>
  <c r="J75" i="5"/>
  <c r="D76" i="5"/>
  <c r="E76" i="5"/>
  <c r="F76" i="5"/>
  <c r="G76" i="5"/>
  <c r="H76" i="5"/>
  <c r="I76" i="5"/>
  <c r="J76" i="5"/>
  <c r="D77" i="5"/>
  <c r="E77" i="5"/>
  <c r="F77" i="5"/>
  <c r="G77" i="5"/>
  <c r="H77" i="5"/>
  <c r="I77" i="5"/>
  <c r="J77" i="5"/>
  <c r="D78" i="5"/>
  <c r="E78" i="5"/>
  <c r="F78" i="5"/>
  <c r="G78" i="5"/>
  <c r="H78" i="5"/>
  <c r="I78" i="5"/>
  <c r="J78" i="5"/>
  <c r="D79" i="5"/>
  <c r="E79" i="5"/>
  <c r="F79" i="5"/>
  <c r="G79" i="5"/>
  <c r="H79" i="5"/>
  <c r="I79" i="5"/>
  <c r="J79" i="5"/>
  <c r="D80" i="5"/>
  <c r="E80" i="5"/>
  <c r="F80" i="5"/>
  <c r="G80" i="5"/>
  <c r="H80" i="5"/>
  <c r="I80" i="5"/>
  <c r="J80" i="5"/>
  <c r="D81" i="5"/>
  <c r="E81" i="5"/>
  <c r="F81" i="5"/>
  <c r="G81" i="5"/>
  <c r="H81" i="5"/>
  <c r="I81" i="5"/>
  <c r="J81" i="5"/>
  <c r="D82" i="5"/>
  <c r="E82" i="5"/>
  <c r="F82" i="5"/>
  <c r="G82" i="5"/>
  <c r="H82" i="5"/>
  <c r="I82" i="5"/>
  <c r="J82" i="5"/>
  <c r="D83" i="5"/>
  <c r="E83" i="5"/>
  <c r="F83" i="5"/>
  <c r="G83" i="5"/>
  <c r="H83" i="5"/>
  <c r="I83" i="5"/>
  <c r="J83" i="5"/>
  <c r="D84" i="5"/>
  <c r="E84" i="5"/>
  <c r="F84" i="5"/>
  <c r="G84" i="5"/>
  <c r="H84" i="5"/>
  <c r="I84" i="5"/>
  <c r="J84" i="5"/>
  <c r="D85" i="5"/>
  <c r="E85" i="5"/>
  <c r="F85" i="5"/>
  <c r="G85" i="5"/>
  <c r="H85" i="5"/>
  <c r="I85" i="5"/>
  <c r="J85" i="5"/>
  <c r="F46" i="5"/>
  <c r="G46" i="5"/>
  <c r="H46" i="5"/>
  <c r="I46" i="5"/>
  <c r="J46" i="5"/>
  <c r="E46" i="5"/>
  <c r="D46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62" i="5" s="1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2" i="5"/>
  <c r="H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06" i="3"/>
  <c r="C38" i="3"/>
  <c r="D38" i="3"/>
  <c r="E38" i="3"/>
  <c r="F38" i="3"/>
  <c r="G38" i="3"/>
  <c r="H38" i="3"/>
  <c r="I38" i="3"/>
  <c r="C39" i="3"/>
  <c r="D39" i="3"/>
  <c r="E39" i="3"/>
  <c r="F39" i="3"/>
  <c r="G39" i="3"/>
  <c r="H39" i="3"/>
  <c r="I39" i="3"/>
  <c r="C40" i="3"/>
  <c r="D40" i="3"/>
  <c r="E40" i="3"/>
  <c r="F40" i="3"/>
  <c r="G40" i="3"/>
  <c r="H40" i="3"/>
  <c r="I40" i="3"/>
  <c r="C41" i="3"/>
  <c r="D41" i="3"/>
  <c r="E41" i="3"/>
  <c r="F41" i="3"/>
  <c r="G41" i="3"/>
  <c r="H41" i="3"/>
  <c r="I41" i="3"/>
  <c r="C42" i="3"/>
  <c r="D42" i="3"/>
  <c r="E42" i="3"/>
  <c r="F42" i="3"/>
  <c r="G42" i="3"/>
  <c r="H42" i="3"/>
  <c r="I42" i="3"/>
  <c r="C43" i="3"/>
  <c r="D43" i="3"/>
  <c r="E43" i="3"/>
  <c r="F43" i="3"/>
  <c r="G43" i="3"/>
  <c r="H43" i="3"/>
  <c r="I43" i="3"/>
  <c r="C44" i="3"/>
  <c r="D44" i="3"/>
  <c r="E44" i="3"/>
  <c r="F44" i="3"/>
  <c r="G44" i="3"/>
  <c r="H44" i="3"/>
  <c r="I44" i="3"/>
  <c r="C45" i="3"/>
  <c r="D45" i="3"/>
  <c r="E45" i="3"/>
  <c r="F45" i="3"/>
  <c r="G45" i="3"/>
  <c r="H45" i="3"/>
  <c r="I45" i="3"/>
  <c r="C46" i="3"/>
  <c r="D46" i="3"/>
  <c r="E46" i="3"/>
  <c r="F46" i="3"/>
  <c r="G46" i="3"/>
  <c r="H46" i="3"/>
  <c r="I46" i="3"/>
  <c r="C47" i="3"/>
  <c r="D47" i="3"/>
  <c r="E47" i="3"/>
  <c r="F47" i="3"/>
  <c r="G47" i="3"/>
  <c r="H47" i="3"/>
  <c r="I47" i="3"/>
  <c r="C48" i="3"/>
  <c r="D48" i="3"/>
  <c r="E48" i="3"/>
  <c r="F48" i="3"/>
  <c r="G48" i="3"/>
  <c r="H48" i="3"/>
  <c r="I48" i="3"/>
  <c r="C49" i="3"/>
  <c r="D49" i="3"/>
  <c r="E49" i="3"/>
  <c r="F49" i="3"/>
  <c r="G49" i="3"/>
  <c r="H49" i="3"/>
  <c r="I49" i="3"/>
  <c r="C50" i="3"/>
  <c r="D50" i="3"/>
  <c r="E50" i="3"/>
  <c r="F50" i="3"/>
  <c r="G50" i="3"/>
  <c r="H50" i="3"/>
  <c r="I50" i="3"/>
  <c r="C51" i="3"/>
  <c r="D51" i="3"/>
  <c r="E51" i="3"/>
  <c r="F51" i="3"/>
  <c r="G51" i="3"/>
  <c r="H51" i="3"/>
  <c r="I51" i="3"/>
  <c r="C52" i="3"/>
  <c r="D52" i="3"/>
  <c r="E52" i="3"/>
  <c r="F52" i="3"/>
  <c r="G52" i="3"/>
  <c r="H52" i="3"/>
  <c r="I52" i="3"/>
  <c r="C53" i="3"/>
  <c r="D53" i="3"/>
  <c r="E53" i="3"/>
  <c r="F53" i="3"/>
  <c r="G53" i="3"/>
  <c r="H53" i="3"/>
  <c r="I53" i="3"/>
  <c r="C54" i="3"/>
  <c r="D54" i="3"/>
  <c r="E54" i="3"/>
  <c r="F54" i="3"/>
  <c r="G54" i="3"/>
  <c r="H54" i="3"/>
  <c r="I54" i="3"/>
  <c r="C55" i="3"/>
  <c r="D55" i="3"/>
  <c r="E55" i="3"/>
  <c r="F55" i="3"/>
  <c r="G55" i="3"/>
  <c r="H55" i="3"/>
  <c r="I55" i="3"/>
  <c r="C56" i="3"/>
  <c r="D56" i="3"/>
  <c r="E56" i="3"/>
  <c r="F56" i="3"/>
  <c r="G56" i="3"/>
  <c r="H56" i="3"/>
  <c r="I56" i="3"/>
  <c r="C57" i="3"/>
  <c r="D57" i="3"/>
  <c r="E57" i="3"/>
  <c r="F57" i="3"/>
  <c r="G57" i="3"/>
  <c r="H57" i="3"/>
  <c r="I57" i="3"/>
  <c r="C58" i="3"/>
  <c r="D58" i="3"/>
  <c r="E58" i="3"/>
  <c r="F58" i="3"/>
  <c r="G58" i="3"/>
  <c r="H58" i="3"/>
  <c r="I58" i="3"/>
  <c r="C59" i="3"/>
  <c r="D59" i="3"/>
  <c r="E59" i="3"/>
  <c r="F59" i="3"/>
  <c r="G59" i="3"/>
  <c r="H59" i="3"/>
  <c r="I59" i="3"/>
  <c r="C60" i="3"/>
  <c r="D60" i="3"/>
  <c r="E60" i="3"/>
  <c r="F60" i="3"/>
  <c r="G60" i="3"/>
  <c r="H60" i="3"/>
  <c r="I60" i="3"/>
  <c r="C61" i="3"/>
  <c r="D61" i="3"/>
  <c r="E61" i="3"/>
  <c r="F61" i="3"/>
  <c r="G61" i="3"/>
  <c r="H61" i="3"/>
  <c r="I61" i="3"/>
  <c r="C62" i="3"/>
  <c r="D62" i="3"/>
  <c r="E62" i="3"/>
  <c r="F62" i="3"/>
  <c r="G62" i="3"/>
  <c r="H62" i="3"/>
  <c r="I62" i="3"/>
  <c r="C63" i="3"/>
  <c r="D63" i="3"/>
  <c r="E63" i="3"/>
  <c r="F63" i="3"/>
  <c r="G63" i="3"/>
  <c r="H63" i="3"/>
  <c r="I63" i="3"/>
  <c r="C64" i="3"/>
  <c r="D64" i="3"/>
  <c r="E64" i="3"/>
  <c r="F64" i="3"/>
  <c r="G64" i="3"/>
  <c r="H64" i="3"/>
  <c r="I64" i="3"/>
  <c r="C65" i="3"/>
  <c r="D65" i="3"/>
  <c r="E65" i="3"/>
  <c r="F65" i="3"/>
  <c r="G65" i="3"/>
  <c r="H65" i="3"/>
  <c r="I65" i="3"/>
  <c r="C66" i="3"/>
  <c r="D66" i="3"/>
  <c r="E66" i="3"/>
  <c r="F66" i="3"/>
  <c r="G66" i="3"/>
  <c r="H66" i="3"/>
  <c r="I66" i="3"/>
  <c r="C67" i="3"/>
  <c r="D67" i="3"/>
  <c r="E67" i="3"/>
  <c r="F67" i="3"/>
  <c r="G67" i="3"/>
  <c r="H67" i="3"/>
  <c r="I67" i="3"/>
  <c r="D37" i="3"/>
  <c r="E37" i="3"/>
  <c r="F37" i="3"/>
  <c r="G37" i="3"/>
  <c r="H37" i="3"/>
  <c r="I37" i="3"/>
  <c r="K4" i="6"/>
  <c r="K8" i="6"/>
  <c r="K7" i="6"/>
  <c r="K6" i="6"/>
  <c r="K3" i="6"/>
  <c r="K2" i="6"/>
  <c r="D30" i="4"/>
  <c r="E30" i="4"/>
  <c r="F30" i="4"/>
  <c r="G30" i="4"/>
  <c r="H30" i="4"/>
  <c r="I30" i="4"/>
  <c r="J30" i="4"/>
  <c r="K30" i="4"/>
  <c r="D31" i="4"/>
  <c r="E31" i="4"/>
  <c r="F31" i="4"/>
  <c r="G31" i="4"/>
  <c r="H31" i="4"/>
  <c r="I31" i="4"/>
  <c r="J31" i="4"/>
  <c r="K31" i="4"/>
  <c r="D32" i="4"/>
  <c r="E32" i="4"/>
  <c r="F32" i="4"/>
  <c r="G32" i="4"/>
  <c r="H32" i="4"/>
  <c r="I32" i="4"/>
  <c r="J32" i="4"/>
  <c r="D33" i="4"/>
  <c r="E33" i="4"/>
  <c r="F33" i="4"/>
  <c r="G33" i="4"/>
  <c r="H33" i="4"/>
  <c r="I33" i="4"/>
  <c r="J33" i="4"/>
  <c r="E29" i="4"/>
  <c r="F29" i="4"/>
  <c r="G29" i="4"/>
  <c r="H29" i="4"/>
  <c r="I29" i="4"/>
  <c r="J29" i="4"/>
  <c r="K29" i="4"/>
  <c r="E48" i="4"/>
  <c r="F48" i="4"/>
  <c r="G48" i="4"/>
  <c r="E49" i="4"/>
  <c r="F49" i="4"/>
  <c r="G49" i="4"/>
  <c r="H49" i="4"/>
  <c r="I49" i="4"/>
  <c r="H50" i="4"/>
  <c r="I50" i="4"/>
  <c r="J50" i="4"/>
  <c r="D48" i="4"/>
  <c r="D49" i="4"/>
  <c r="K11" i="4"/>
  <c r="H48" i="4" s="1"/>
  <c r="K12" i="4"/>
  <c r="J49" i="4" s="1"/>
  <c r="K13" i="4"/>
  <c r="G50" i="4" s="1"/>
  <c r="K14" i="4"/>
  <c r="F51" i="4" s="1"/>
  <c r="D22" i="4"/>
  <c r="E22" i="4"/>
  <c r="F22" i="4"/>
  <c r="G22" i="4"/>
  <c r="H22" i="4"/>
  <c r="I22" i="4"/>
  <c r="J22" i="4"/>
  <c r="D23" i="4"/>
  <c r="E23" i="4"/>
  <c r="F23" i="4"/>
  <c r="G23" i="4"/>
  <c r="H23" i="4"/>
  <c r="I23" i="4"/>
  <c r="J23" i="4"/>
  <c r="D24" i="4"/>
  <c r="E24" i="4"/>
  <c r="F24" i="4"/>
  <c r="G24" i="4"/>
  <c r="H24" i="4"/>
  <c r="I24" i="4"/>
  <c r="J24" i="4"/>
  <c r="D25" i="4"/>
  <c r="E25" i="4"/>
  <c r="F25" i="4"/>
  <c r="G25" i="4"/>
  <c r="H25" i="4"/>
  <c r="I25" i="4"/>
  <c r="J25" i="4"/>
  <c r="D26" i="4"/>
  <c r="E26" i="4"/>
  <c r="F26" i="4"/>
  <c r="G26" i="4"/>
  <c r="H26" i="4"/>
  <c r="I26" i="4"/>
  <c r="J26" i="4"/>
  <c r="D27" i="4"/>
  <c r="E27" i="4"/>
  <c r="F27" i="4"/>
  <c r="G27" i="4"/>
  <c r="H27" i="4"/>
  <c r="I27" i="4"/>
  <c r="J27" i="4"/>
  <c r="K27" i="4"/>
  <c r="D28" i="4"/>
  <c r="E28" i="4"/>
  <c r="F28" i="4"/>
  <c r="G28" i="4"/>
  <c r="H28" i="4"/>
  <c r="I28" i="4"/>
  <c r="J28" i="4"/>
  <c r="K28" i="4"/>
  <c r="D29" i="4"/>
  <c r="E21" i="4"/>
  <c r="F21" i="4"/>
  <c r="G21" i="4"/>
  <c r="H21" i="4"/>
  <c r="I21" i="4"/>
  <c r="J21" i="4"/>
  <c r="D21" i="4"/>
  <c r="K3" i="4"/>
  <c r="H40" i="4" s="1"/>
  <c r="K4" i="4"/>
  <c r="I41" i="4" s="1"/>
  <c r="K5" i="4"/>
  <c r="J42" i="4" s="1"/>
  <c r="K6" i="4"/>
  <c r="D43" i="4" s="1"/>
  <c r="K7" i="4"/>
  <c r="D44" i="4" s="1"/>
  <c r="K8" i="4"/>
  <c r="E45" i="4" s="1"/>
  <c r="K9" i="4"/>
  <c r="F46" i="4" s="1"/>
  <c r="K10" i="4"/>
  <c r="F47" i="4" s="1"/>
  <c r="K2" i="4"/>
  <c r="I39" i="4" s="1"/>
  <c r="C37" i="3"/>
  <c r="I50" i="6" l="1"/>
  <c r="G50" i="6"/>
  <c r="J50" i="6"/>
  <c r="F50" i="6"/>
  <c r="D50" i="6"/>
  <c r="E50" i="6"/>
  <c r="H50" i="6"/>
  <c r="K35" i="6"/>
  <c r="D53" i="6"/>
  <c r="E53" i="6"/>
  <c r="G53" i="6"/>
  <c r="J53" i="6"/>
  <c r="F53" i="6"/>
  <c r="I53" i="6"/>
  <c r="K38" i="6"/>
  <c r="H53" i="6"/>
  <c r="E54" i="6"/>
  <c r="F54" i="6"/>
  <c r="J54" i="6"/>
  <c r="G54" i="6"/>
  <c r="H54" i="6"/>
  <c r="D54" i="6"/>
  <c r="K39" i="6"/>
  <c r="I54" i="6"/>
  <c r="F55" i="6"/>
  <c r="I55" i="6"/>
  <c r="G55" i="6"/>
  <c r="H55" i="6"/>
  <c r="E55" i="6"/>
  <c r="K40" i="6"/>
  <c r="J55" i="6"/>
  <c r="D55" i="6"/>
  <c r="J51" i="6"/>
  <c r="G51" i="6"/>
  <c r="E51" i="6"/>
  <c r="F51" i="6"/>
  <c r="H51" i="6"/>
  <c r="D51" i="6"/>
  <c r="I51" i="6"/>
  <c r="K36" i="6"/>
  <c r="G49" i="6"/>
  <c r="J49" i="6"/>
  <c r="E49" i="6"/>
  <c r="F49" i="6"/>
  <c r="H49" i="6"/>
  <c r="H60" i="6" s="1"/>
  <c r="D49" i="6"/>
  <c r="D60" i="6" s="1"/>
  <c r="I49" i="6"/>
  <c r="K34" i="6"/>
  <c r="K77" i="5"/>
  <c r="D163" i="5"/>
  <c r="E163" i="5"/>
  <c r="H163" i="5"/>
  <c r="F163" i="5"/>
  <c r="G163" i="5"/>
  <c r="K163" i="5"/>
  <c r="I163" i="5"/>
  <c r="J163" i="5"/>
  <c r="K50" i="5"/>
  <c r="D136" i="5"/>
  <c r="E136" i="5"/>
  <c r="F136" i="5"/>
  <c r="G136" i="5"/>
  <c r="H136" i="5"/>
  <c r="K136" i="5"/>
  <c r="I136" i="5"/>
  <c r="J136" i="5"/>
  <c r="K46" i="5"/>
  <c r="E132" i="5"/>
  <c r="F132" i="5"/>
  <c r="I132" i="5"/>
  <c r="G132" i="5"/>
  <c r="H132" i="5"/>
  <c r="D132" i="5"/>
  <c r="J132" i="5"/>
  <c r="K132" i="5"/>
  <c r="K78" i="5"/>
  <c r="D164" i="5"/>
  <c r="H164" i="5"/>
  <c r="E164" i="5"/>
  <c r="F164" i="5"/>
  <c r="G164" i="5"/>
  <c r="K164" i="5"/>
  <c r="I164" i="5"/>
  <c r="J164" i="5"/>
  <c r="K70" i="5"/>
  <c r="D156" i="5"/>
  <c r="G156" i="5"/>
  <c r="E156" i="5"/>
  <c r="H156" i="5"/>
  <c r="F156" i="5"/>
  <c r="K156" i="5"/>
  <c r="I156" i="5"/>
  <c r="J156" i="5"/>
  <c r="K54" i="5"/>
  <c r="D140" i="5"/>
  <c r="E140" i="5"/>
  <c r="F140" i="5"/>
  <c r="G140" i="5"/>
  <c r="H140" i="5"/>
  <c r="K140" i="5"/>
  <c r="J140" i="5"/>
  <c r="I140" i="5"/>
  <c r="K85" i="5"/>
  <c r="D171" i="5"/>
  <c r="E171" i="5"/>
  <c r="F171" i="5"/>
  <c r="G171" i="5"/>
  <c r="H171" i="5"/>
  <c r="K171" i="5"/>
  <c r="I171" i="5"/>
  <c r="J171" i="5"/>
  <c r="K84" i="5"/>
  <c r="D170" i="5"/>
  <c r="G170" i="5"/>
  <c r="H170" i="5"/>
  <c r="E170" i="5"/>
  <c r="F170" i="5"/>
  <c r="I170" i="5"/>
  <c r="J170" i="5"/>
  <c r="K170" i="5"/>
  <c r="K60" i="5"/>
  <c r="D146" i="5"/>
  <c r="G146" i="5"/>
  <c r="E146" i="5"/>
  <c r="F146" i="5"/>
  <c r="H146" i="5"/>
  <c r="K146" i="5"/>
  <c r="I146" i="5"/>
  <c r="J146" i="5"/>
  <c r="K83" i="5"/>
  <c r="D169" i="5"/>
  <c r="E169" i="5"/>
  <c r="H169" i="5"/>
  <c r="F169" i="5"/>
  <c r="G169" i="5"/>
  <c r="I169" i="5"/>
  <c r="J169" i="5"/>
  <c r="K169" i="5"/>
  <c r="K75" i="5"/>
  <c r="D161" i="5"/>
  <c r="H161" i="5"/>
  <c r="E161" i="5"/>
  <c r="G161" i="5"/>
  <c r="F161" i="5"/>
  <c r="K161" i="5"/>
  <c r="J161" i="5"/>
  <c r="I161" i="5"/>
  <c r="K67" i="5"/>
  <c r="D153" i="5"/>
  <c r="E153" i="5"/>
  <c r="G153" i="5"/>
  <c r="F153" i="5"/>
  <c r="H153" i="5"/>
  <c r="K153" i="5"/>
  <c r="I153" i="5"/>
  <c r="J153" i="5"/>
  <c r="K59" i="5"/>
  <c r="D145" i="5"/>
  <c r="E145" i="5"/>
  <c r="F145" i="5"/>
  <c r="G145" i="5"/>
  <c r="H145" i="5"/>
  <c r="K145" i="5"/>
  <c r="J145" i="5"/>
  <c r="I145" i="5"/>
  <c r="K51" i="5"/>
  <c r="D137" i="5"/>
  <c r="E137" i="5"/>
  <c r="F137" i="5"/>
  <c r="G137" i="5"/>
  <c r="H137" i="5"/>
  <c r="K137" i="5"/>
  <c r="J137" i="5"/>
  <c r="I137" i="5"/>
  <c r="K76" i="5"/>
  <c r="D162" i="5"/>
  <c r="G162" i="5"/>
  <c r="E162" i="5"/>
  <c r="F162" i="5"/>
  <c r="H162" i="5"/>
  <c r="K162" i="5"/>
  <c r="J162" i="5"/>
  <c r="I162" i="5"/>
  <c r="K52" i="5"/>
  <c r="D138" i="5"/>
  <c r="E138" i="5"/>
  <c r="H138" i="5"/>
  <c r="F138" i="5"/>
  <c r="G138" i="5"/>
  <c r="K138" i="5"/>
  <c r="I138" i="5"/>
  <c r="J138" i="5"/>
  <c r="K58" i="5"/>
  <c r="D144" i="5"/>
  <c r="E144" i="5"/>
  <c r="F144" i="5"/>
  <c r="G144" i="5"/>
  <c r="H144" i="5"/>
  <c r="K144" i="5"/>
  <c r="J144" i="5"/>
  <c r="I144" i="5"/>
  <c r="K53" i="5"/>
  <c r="D139" i="5"/>
  <c r="H139" i="5"/>
  <c r="E139" i="5"/>
  <c r="F139" i="5"/>
  <c r="G139" i="5"/>
  <c r="K139" i="5"/>
  <c r="J139" i="5"/>
  <c r="I139" i="5"/>
  <c r="K74" i="5"/>
  <c r="D160" i="5"/>
  <c r="E160" i="5"/>
  <c r="H160" i="5"/>
  <c r="F160" i="5"/>
  <c r="G160" i="5"/>
  <c r="K160" i="5"/>
  <c r="J160" i="5"/>
  <c r="I160" i="5"/>
  <c r="K81" i="5"/>
  <c r="D167" i="5"/>
  <c r="H167" i="5"/>
  <c r="E167" i="5"/>
  <c r="F167" i="5"/>
  <c r="G167" i="5"/>
  <c r="I167" i="5"/>
  <c r="J167" i="5"/>
  <c r="K167" i="5"/>
  <c r="K73" i="5"/>
  <c r="D159" i="5"/>
  <c r="H159" i="5"/>
  <c r="E159" i="5"/>
  <c r="F159" i="5"/>
  <c r="G159" i="5"/>
  <c r="K159" i="5"/>
  <c r="I159" i="5"/>
  <c r="J159" i="5"/>
  <c r="K65" i="5"/>
  <c r="D151" i="5"/>
  <c r="E151" i="5"/>
  <c r="H151" i="5"/>
  <c r="F151" i="5"/>
  <c r="G151" i="5"/>
  <c r="K151" i="5"/>
  <c r="I151" i="5"/>
  <c r="J151" i="5"/>
  <c r="K57" i="5"/>
  <c r="D143" i="5"/>
  <c r="E143" i="5"/>
  <c r="F143" i="5"/>
  <c r="G143" i="5"/>
  <c r="H143" i="5"/>
  <c r="K143" i="5"/>
  <c r="J143" i="5"/>
  <c r="I143" i="5"/>
  <c r="K49" i="5"/>
  <c r="D135" i="5"/>
  <c r="E135" i="5"/>
  <c r="G135" i="5"/>
  <c r="F135" i="5"/>
  <c r="H135" i="5"/>
  <c r="K135" i="5"/>
  <c r="I135" i="5"/>
  <c r="J135" i="5"/>
  <c r="K69" i="5"/>
  <c r="D155" i="5"/>
  <c r="E155" i="5"/>
  <c r="F155" i="5"/>
  <c r="G155" i="5"/>
  <c r="H155" i="5"/>
  <c r="K155" i="5"/>
  <c r="I155" i="5"/>
  <c r="J155" i="5"/>
  <c r="K68" i="5"/>
  <c r="D154" i="5"/>
  <c r="G154" i="5"/>
  <c r="H154" i="5"/>
  <c r="E154" i="5"/>
  <c r="F154" i="5"/>
  <c r="K154" i="5"/>
  <c r="J154" i="5"/>
  <c r="I154" i="5"/>
  <c r="K82" i="5"/>
  <c r="D168" i="5"/>
  <c r="E168" i="5"/>
  <c r="G168" i="5"/>
  <c r="F168" i="5"/>
  <c r="H168" i="5"/>
  <c r="I168" i="5"/>
  <c r="K168" i="5"/>
  <c r="J168" i="5"/>
  <c r="K80" i="5"/>
  <c r="D166" i="5"/>
  <c r="E166" i="5"/>
  <c r="H166" i="5"/>
  <c r="F166" i="5"/>
  <c r="G166" i="5"/>
  <c r="J166" i="5"/>
  <c r="K166" i="5"/>
  <c r="I166" i="5"/>
  <c r="K72" i="5"/>
  <c r="D158" i="5"/>
  <c r="G158" i="5"/>
  <c r="E158" i="5"/>
  <c r="F158" i="5"/>
  <c r="H158" i="5"/>
  <c r="K158" i="5"/>
  <c r="J158" i="5"/>
  <c r="I158" i="5"/>
  <c r="K64" i="5"/>
  <c r="D150" i="5"/>
  <c r="G150" i="5"/>
  <c r="E150" i="5"/>
  <c r="F150" i="5"/>
  <c r="H150" i="5"/>
  <c r="K150" i="5"/>
  <c r="J150" i="5"/>
  <c r="I150" i="5"/>
  <c r="K56" i="5"/>
  <c r="D142" i="5"/>
  <c r="E142" i="5"/>
  <c r="G142" i="5"/>
  <c r="F142" i="5"/>
  <c r="H142" i="5"/>
  <c r="K142" i="5"/>
  <c r="I142" i="5"/>
  <c r="J142" i="5"/>
  <c r="K48" i="5"/>
  <c r="D134" i="5"/>
  <c r="E134" i="5"/>
  <c r="F134" i="5"/>
  <c r="G134" i="5"/>
  <c r="H134" i="5"/>
  <c r="K134" i="5"/>
  <c r="I134" i="5"/>
  <c r="J134" i="5"/>
  <c r="K61" i="5"/>
  <c r="D147" i="5"/>
  <c r="E147" i="5"/>
  <c r="F147" i="5"/>
  <c r="G147" i="5"/>
  <c r="H147" i="5"/>
  <c r="K147" i="5"/>
  <c r="I147" i="5"/>
  <c r="J147" i="5"/>
  <c r="K66" i="5"/>
  <c r="D152" i="5"/>
  <c r="G152" i="5"/>
  <c r="E152" i="5"/>
  <c r="F152" i="5"/>
  <c r="H152" i="5"/>
  <c r="K152" i="5"/>
  <c r="I152" i="5"/>
  <c r="J152" i="5"/>
  <c r="K79" i="5"/>
  <c r="D165" i="5"/>
  <c r="E165" i="5"/>
  <c r="F165" i="5"/>
  <c r="G165" i="5"/>
  <c r="H165" i="5"/>
  <c r="K165" i="5"/>
  <c r="I165" i="5"/>
  <c r="J165" i="5"/>
  <c r="K71" i="5"/>
  <c r="D157" i="5"/>
  <c r="H157" i="5"/>
  <c r="E157" i="5"/>
  <c r="F157" i="5"/>
  <c r="G157" i="5"/>
  <c r="K157" i="5"/>
  <c r="J157" i="5"/>
  <c r="I157" i="5"/>
  <c r="K63" i="5"/>
  <c r="D149" i="5"/>
  <c r="H149" i="5"/>
  <c r="E149" i="5"/>
  <c r="F149" i="5"/>
  <c r="G149" i="5"/>
  <c r="K149" i="5"/>
  <c r="I149" i="5"/>
  <c r="J149" i="5"/>
  <c r="K55" i="5"/>
  <c r="D141" i="5"/>
  <c r="E141" i="5"/>
  <c r="F141" i="5"/>
  <c r="G141" i="5"/>
  <c r="H141" i="5"/>
  <c r="K141" i="5"/>
  <c r="J141" i="5"/>
  <c r="I141" i="5"/>
  <c r="K47" i="5"/>
  <c r="D133" i="5"/>
  <c r="G133" i="5"/>
  <c r="E133" i="5"/>
  <c r="F133" i="5"/>
  <c r="H133" i="5"/>
  <c r="J133" i="5"/>
  <c r="K133" i="5"/>
  <c r="I133" i="5"/>
  <c r="J53" i="3"/>
  <c r="J45" i="3"/>
  <c r="J61" i="3"/>
  <c r="J62" i="3"/>
  <c r="J67" i="3"/>
  <c r="J66" i="3"/>
  <c r="J59" i="3"/>
  <c r="J58" i="3"/>
  <c r="J50" i="3"/>
  <c r="J42" i="3"/>
  <c r="J37" i="3"/>
  <c r="J63" i="3"/>
  <c r="J60" i="3"/>
  <c r="J55" i="3"/>
  <c r="J52" i="3"/>
  <c r="J47" i="3"/>
  <c r="J44" i="3"/>
  <c r="J39" i="3"/>
  <c r="J54" i="3"/>
  <c r="J46" i="3"/>
  <c r="J65" i="3"/>
  <c r="J64" i="3"/>
  <c r="J57" i="3"/>
  <c r="J56" i="3"/>
  <c r="J51" i="3"/>
  <c r="J49" i="3"/>
  <c r="J48" i="3"/>
  <c r="J43" i="3"/>
  <c r="J41" i="3"/>
  <c r="J40" i="3"/>
  <c r="J38" i="3"/>
  <c r="D40" i="4"/>
  <c r="J47" i="4"/>
  <c r="F40" i="4"/>
  <c r="D50" i="4"/>
  <c r="E51" i="4"/>
  <c r="E47" i="4"/>
  <c r="K33" i="4"/>
  <c r="K32" i="4"/>
  <c r="I51" i="4"/>
  <c r="E39" i="4"/>
  <c r="H51" i="4"/>
  <c r="F50" i="4"/>
  <c r="J48" i="4"/>
  <c r="H47" i="4"/>
  <c r="I47" i="4"/>
  <c r="H46" i="4"/>
  <c r="G51" i="4"/>
  <c r="E50" i="4"/>
  <c r="I48" i="4"/>
  <c r="G47" i="4"/>
  <c r="E40" i="4"/>
  <c r="J51" i="4"/>
  <c r="E46" i="4"/>
  <c r="D51" i="4"/>
  <c r="I42" i="4"/>
  <c r="D46" i="4"/>
  <c r="J45" i="4"/>
  <c r="F39" i="4"/>
  <c r="D45" i="4"/>
  <c r="J43" i="4"/>
  <c r="G39" i="4"/>
  <c r="I46" i="4"/>
  <c r="F45" i="4"/>
  <c r="G40" i="4"/>
  <c r="I45" i="4"/>
  <c r="H41" i="4"/>
  <c r="H42" i="4"/>
  <c r="D47" i="4"/>
  <c r="H45" i="4"/>
  <c r="G41" i="4"/>
  <c r="H39" i="4"/>
  <c r="J46" i="4"/>
  <c r="G45" i="4"/>
  <c r="F41" i="4"/>
  <c r="I43" i="4"/>
  <c r="H43" i="4"/>
  <c r="G43" i="4"/>
  <c r="E41" i="4"/>
  <c r="D41" i="4"/>
  <c r="J44" i="4"/>
  <c r="I44" i="4"/>
  <c r="G42" i="4"/>
  <c r="H44" i="4"/>
  <c r="F42" i="4"/>
  <c r="G44" i="4"/>
  <c r="F43" i="4"/>
  <c r="E42" i="4"/>
  <c r="K26" i="4"/>
  <c r="K25" i="4"/>
  <c r="K24" i="4"/>
  <c r="K23" i="4"/>
  <c r="K22" i="4"/>
  <c r="D39" i="4"/>
  <c r="F44" i="4"/>
  <c r="E43" i="4"/>
  <c r="D42" i="4"/>
  <c r="J40" i="4"/>
  <c r="K21" i="4"/>
  <c r="J39" i="4"/>
  <c r="G46" i="4"/>
  <c r="E44" i="4"/>
  <c r="J41" i="4"/>
  <c r="I40" i="4"/>
  <c r="E73" i="3"/>
  <c r="G73" i="3"/>
  <c r="F73" i="3"/>
  <c r="J73" i="3"/>
  <c r="H73" i="3"/>
  <c r="C73" i="3"/>
  <c r="I73" i="3"/>
  <c r="D73" i="3"/>
  <c r="H90" i="3"/>
  <c r="G90" i="3"/>
  <c r="I90" i="3"/>
  <c r="E90" i="3"/>
  <c r="C90" i="3"/>
  <c r="D90" i="3"/>
  <c r="F90" i="3"/>
  <c r="J90" i="3"/>
  <c r="J89" i="3"/>
  <c r="I89" i="3"/>
  <c r="D89" i="3"/>
  <c r="E89" i="3"/>
  <c r="C89" i="3"/>
  <c r="F89" i="3"/>
  <c r="G89" i="3"/>
  <c r="H89" i="3"/>
  <c r="J88" i="3"/>
  <c r="F88" i="3"/>
  <c r="G88" i="3"/>
  <c r="H88" i="3"/>
  <c r="E88" i="3"/>
  <c r="I88" i="3"/>
  <c r="D88" i="3"/>
  <c r="C88" i="3"/>
  <c r="F87" i="3"/>
  <c r="E87" i="3"/>
  <c r="I87" i="3"/>
  <c r="H87" i="3"/>
  <c r="J87" i="3"/>
  <c r="G87" i="3"/>
  <c r="D87" i="3"/>
  <c r="C87" i="3"/>
  <c r="I86" i="3"/>
  <c r="D86" i="3"/>
  <c r="C86" i="3"/>
  <c r="F86" i="3"/>
  <c r="H86" i="3"/>
  <c r="J86" i="3"/>
  <c r="E86" i="3"/>
  <c r="G86" i="3"/>
  <c r="F85" i="3"/>
  <c r="H85" i="3"/>
  <c r="I85" i="3"/>
  <c r="C85" i="3"/>
  <c r="J85" i="3"/>
  <c r="D85" i="3"/>
  <c r="G85" i="3"/>
  <c r="E85" i="3"/>
  <c r="F84" i="3"/>
  <c r="C84" i="3"/>
  <c r="J84" i="3"/>
  <c r="G84" i="3"/>
  <c r="I84" i="3"/>
  <c r="D84" i="3"/>
  <c r="H84" i="3"/>
  <c r="E84" i="3"/>
  <c r="J83" i="3"/>
  <c r="C83" i="3"/>
  <c r="G83" i="3"/>
  <c r="F83" i="3"/>
  <c r="D83" i="3"/>
  <c r="E83" i="3"/>
  <c r="H83" i="3"/>
  <c r="I83" i="3"/>
  <c r="E82" i="3"/>
  <c r="F82" i="3"/>
  <c r="D82" i="3"/>
  <c r="G82" i="3"/>
  <c r="I82" i="3"/>
  <c r="H82" i="3"/>
  <c r="C82" i="3"/>
  <c r="J82" i="3"/>
  <c r="F81" i="3"/>
  <c r="I81" i="3"/>
  <c r="E81" i="3"/>
  <c r="D81" i="3"/>
  <c r="J81" i="3"/>
  <c r="C81" i="3"/>
  <c r="H81" i="3"/>
  <c r="G81" i="3"/>
  <c r="I80" i="3"/>
  <c r="J80" i="3"/>
  <c r="C80" i="3"/>
  <c r="D80" i="3"/>
  <c r="F80" i="3"/>
  <c r="E80" i="3"/>
  <c r="G80" i="3"/>
  <c r="H80" i="3"/>
  <c r="J79" i="3"/>
  <c r="E79" i="3"/>
  <c r="I79" i="3"/>
  <c r="C79" i="3"/>
  <c r="F79" i="3"/>
  <c r="D79" i="3"/>
  <c r="G79" i="3"/>
  <c r="H79" i="3"/>
  <c r="H78" i="3"/>
  <c r="D78" i="3"/>
  <c r="I78" i="3"/>
  <c r="C78" i="3"/>
  <c r="G78" i="3"/>
  <c r="E78" i="3"/>
  <c r="J78" i="3"/>
  <c r="F78" i="3"/>
  <c r="J77" i="3"/>
  <c r="H77" i="3"/>
  <c r="I77" i="3"/>
  <c r="E77" i="3"/>
  <c r="G77" i="3"/>
  <c r="C77" i="3"/>
  <c r="F77" i="3"/>
  <c r="D77" i="3"/>
  <c r="F76" i="3"/>
  <c r="G76" i="3"/>
  <c r="E76" i="3"/>
  <c r="J76" i="3"/>
  <c r="H76" i="3"/>
  <c r="C76" i="3"/>
  <c r="D76" i="3"/>
  <c r="I76" i="3"/>
  <c r="F75" i="3"/>
  <c r="D75" i="3"/>
  <c r="H75" i="3"/>
  <c r="G75" i="3"/>
  <c r="I75" i="3"/>
  <c r="C75" i="3"/>
  <c r="J75" i="3"/>
  <c r="E75" i="3"/>
  <c r="E74" i="3"/>
  <c r="H74" i="3"/>
  <c r="G74" i="3"/>
  <c r="F74" i="3"/>
  <c r="I74" i="3"/>
  <c r="J74" i="3"/>
  <c r="D74" i="3"/>
  <c r="C74" i="3"/>
  <c r="K45" i="6" l="1"/>
  <c r="I60" i="6"/>
  <c r="E60" i="6"/>
  <c r="J60" i="6"/>
  <c r="F60" i="6"/>
  <c r="G60" i="6"/>
  <c r="G172" i="5"/>
  <c r="I172" i="5"/>
  <c r="F172" i="5"/>
  <c r="H172" i="5"/>
  <c r="K172" i="5"/>
  <c r="J172" i="5"/>
  <c r="E172" i="5"/>
  <c r="D172" i="5"/>
  <c r="K55" i="6"/>
  <c r="K50" i="6"/>
  <c r="K49" i="6"/>
  <c r="K51" i="6"/>
  <c r="K54" i="6"/>
  <c r="K53" i="6"/>
</calcChain>
</file>

<file path=xl/sharedStrings.xml><?xml version="1.0" encoding="utf-8"?>
<sst xmlns="http://schemas.openxmlformats.org/spreadsheetml/2006/main" count="829" uniqueCount="148">
  <si>
    <t>sadness</t>
  </si>
  <si>
    <t>trust</t>
  </si>
  <si>
    <t>surprise</t>
  </si>
  <si>
    <t>joy</t>
  </si>
  <si>
    <t>fear</t>
  </si>
  <si>
    <t>disgust</t>
  </si>
  <si>
    <t>anger</t>
  </si>
  <si>
    <t>Words</t>
  </si>
  <si>
    <t>Document group</t>
  </si>
  <si>
    <t>Liste, Platz</t>
  </si>
  <si>
    <t>E-Words all</t>
  </si>
  <si>
    <t>Anger</t>
  </si>
  <si>
    <t>YouTube: Sarah McLachlan -..cial Music Video]</t>
  </si>
  <si>
    <t>YouTube: James Blunt - Goo..Music Video) [4K]</t>
  </si>
  <si>
    <t>YouTube: The Rose - Bette Midler</t>
  </si>
  <si>
    <t>YouTube: 🌈 Israel Kamakaw.. Medley ➖ 1993 🌈</t>
  </si>
  <si>
    <t>YouTube: Ray Charles   Som.. Over the Rainbow</t>
  </si>
  <si>
    <t>YouTube: Sarah Brightman &amp;..bye (1997) [720p]</t>
  </si>
  <si>
    <t>YouTube: Elton John - Can ..In Seoul 2004 HD)</t>
  </si>
  <si>
    <t>YouTube: Elton    John   -..ve   Video  ]] HD</t>
  </si>
  <si>
    <t>YouTube: Jeff Buckley - Ha.. (Official Video)</t>
  </si>
  <si>
    <t>E-Words</t>
  </si>
  <si>
    <t>YouTube: Gentleman - Memor..icial Video 2013]</t>
  </si>
  <si>
    <t>YouTube: Enya - Only Time ..l 4K Music Video)</t>
  </si>
  <si>
    <t>YouTube: KATIE MELUA- I CRIED FOR YOU</t>
  </si>
  <si>
    <t>YouTube: Celine Dion - My ..Go On (Live) [HD]</t>
  </si>
  <si>
    <t>Wut</t>
  </si>
  <si>
    <t>Verachtung</t>
  </si>
  <si>
    <t>Überraschung</t>
  </si>
  <si>
    <t>Trauer</t>
  </si>
  <si>
    <t>Furcht</t>
  </si>
  <si>
    <t>Freude</t>
  </si>
  <si>
    <t>Ekel</t>
  </si>
  <si>
    <t>E-Score</t>
  </si>
  <si>
    <t>ABS</t>
  </si>
  <si>
    <t>Rg Sadness</t>
  </si>
  <si>
    <t>Rg E-Score</t>
  </si>
  <si>
    <t>Whitney Houston: I will always love you</t>
  </si>
  <si>
    <t>Alphaville: Forever Young</t>
  </si>
  <si>
    <t>Leonard Cohen: Halleluja</t>
  </si>
  <si>
    <t>Robbie Williams: Angels</t>
  </si>
  <si>
    <t>Queen: Who Wants to live forever</t>
  </si>
  <si>
    <t>Judy Collins: Amazing Grace</t>
  </si>
  <si>
    <t>The Moody Blues: Nights In White Satin</t>
  </si>
  <si>
    <t>Rod Stewart: Sailing</t>
  </si>
  <si>
    <t>Ed Sheeran: Supermarket</t>
  </si>
  <si>
    <t>Eric Clapton: Tears in heaven</t>
  </si>
  <si>
    <t>Claude Debussy:  Clair de lune</t>
  </si>
  <si>
    <t>Bach: Toccata and Fugue</t>
  </si>
  <si>
    <t>Pachelbel: Canon in B</t>
  </si>
  <si>
    <t>Elton John: Candle In The Wind (1986, live Sydney)</t>
  </si>
  <si>
    <t>Sarah Brigthman/Roberto Molinelli: Time to say goodbye</t>
  </si>
  <si>
    <t>The Weepies - Wor</t>
  </si>
  <si>
    <t>Händel: Largo (from 'Xerxes')</t>
  </si>
  <si>
    <t>Coldplay: Cemeteries Of London</t>
  </si>
  <si>
    <t>Jeff Buckley: Halleluja</t>
  </si>
  <si>
    <t>Elton John: Candle in the wind (live ?)</t>
  </si>
  <si>
    <t>Elton John: Can you feel the love tonight (Seoul)</t>
  </si>
  <si>
    <t>S. Brightman &amp; R. Molinelli: Time to say goodbye (1997)</t>
  </si>
  <si>
    <t>Thema 1</t>
  </si>
  <si>
    <t>Thema 2</t>
  </si>
  <si>
    <t>Samuel Barber: Adagio for Strings Berliner Philharmoniker</t>
  </si>
  <si>
    <t>Bach: Air / Berliner Philharmoniker</t>
  </si>
  <si>
    <t>André Rieu &amp; Mirusia: Memory (Cats)</t>
  </si>
  <si>
    <t>Schubert: Wohin soll ich mich wenden</t>
  </si>
  <si>
    <t>Schubert: Heilig heilig heilig</t>
  </si>
  <si>
    <t xml:space="preserve">Grieg: Peer Gynt </t>
  </si>
  <si>
    <t>" Nabucco" - Choir - instrumental</t>
  </si>
  <si>
    <t>Bach: Toccata and Fugue in D minor  (Hannes Kästner)</t>
  </si>
  <si>
    <t>Bach: Jesus bleibet meine Freude</t>
  </si>
  <si>
    <t>Silcher: So nimm denn meine Hände</t>
  </si>
  <si>
    <t>Silcher So nimm denn meine Hände (Sängerin Lila)</t>
  </si>
  <si>
    <t>Unheilig: An deiner Seite</t>
  </si>
  <si>
    <t>Unheilig: So wie du warst</t>
  </si>
  <si>
    <t>Unheilig: Geboren um zu leben</t>
  </si>
  <si>
    <t>Reinhard Mey: Abschied</t>
  </si>
  <si>
    <t>Bela: Für Immer</t>
  </si>
  <si>
    <t>Jupiter Jones: Still (Videoclip)</t>
  </si>
  <si>
    <t>Puhdys: Wenn ein Mensch lebt</t>
  </si>
  <si>
    <t>Matthias Reim: Mama</t>
  </si>
  <si>
    <t>Xavier Naidoo: Dieser Weg [Official Video]</t>
  </si>
  <si>
    <t>Unheilig: Geboren um zu Leben (Live)</t>
  </si>
  <si>
    <t>James Last: Biscaya Original</t>
  </si>
  <si>
    <t>Freddy Quinn: Junge komm' bald Wieder 1963</t>
  </si>
  <si>
    <t>Trude Herr et al: Niemals geht man so ganz 1987</t>
  </si>
  <si>
    <t>Karat &amp; Peter Maffay: Über sieben Brücken musst du geh'n</t>
  </si>
  <si>
    <t>Schandmaul: Euch zum Geleit</t>
  </si>
  <si>
    <t>Sarah Connor: Das Leben ist schön</t>
  </si>
  <si>
    <t>Peter Maffay: Tabaluga</t>
  </si>
  <si>
    <t>Unheilig: Geboren um zu leben (Official Video)</t>
  </si>
  <si>
    <t>Die Toten Hosen: Nur zu Besuch</t>
  </si>
  <si>
    <t>Die Toten Hosen: An Tagen wie dieser</t>
  </si>
  <si>
    <t>Unheilig: Ich würde dich gern wiedersehen (Lyric Video)</t>
  </si>
  <si>
    <t>Cassandra Steen: Darum leben wir (SWR3 New Pop)</t>
  </si>
  <si>
    <t>Silbermond: Das Beste</t>
  </si>
  <si>
    <t>Glashaus: Haltet die Welt an (Official 3pTV)</t>
  </si>
  <si>
    <t>Xavier Naidoo: Was wir alleine nicht schaffen</t>
  </si>
  <si>
    <t>Wirtz: Sehnsucht (Unplugged)</t>
  </si>
  <si>
    <t>Christina Stürmer: Du fehlst hier</t>
  </si>
  <si>
    <t>Jeanette Biedermann: Diese Geschichten</t>
  </si>
  <si>
    <t>Dirk Michaelis: Als ich fortging 2007</t>
  </si>
  <si>
    <t>Heinz Rudolf Kunze: Hallo Himmel</t>
  </si>
  <si>
    <t>Peter Maffay: Ewig</t>
  </si>
  <si>
    <t>Patrizio Buanne: Niemals geht man so ganz</t>
  </si>
  <si>
    <t>Rammstein: Stirb nicht vor mir</t>
  </si>
  <si>
    <t>Silbermond: In meiner Erinnerung</t>
  </si>
  <si>
    <t>Santiiano: Die letzte Fahrt</t>
  </si>
  <si>
    <t>Santiano: Die letzte Fahrt</t>
  </si>
  <si>
    <t>Herbert Grönemeyer: Mensch</t>
  </si>
  <si>
    <t>Xavier Naidoo: Abschied nehmen</t>
  </si>
  <si>
    <t>Philipp Poisel: Eiserner Steg</t>
  </si>
  <si>
    <t>Enya: Only Time</t>
  </si>
  <si>
    <t>Bette Midler: The Rose</t>
  </si>
  <si>
    <t>James Blunt: Goodbye, my lover</t>
  </si>
  <si>
    <t>Sarah MacLachlan: Angel</t>
  </si>
  <si>
    <t>Celine Dion: My heart will go on</t>
  </si>
  <si>
    <t>Katie Melua: I cried for you</t>
  </si>
  <si>
    <t>Gentleman: Memories</t>
  </si>
  <si>
    <t>Ray Charles: Somewhere over the Rainbow</t>
  </si>
  <si>
    <t>Israel Kamakawiwo'ole: Medley (Somewhere over the Rainbow/Wonderful World)</t>
  </si>
  <si>
    <t>E-Words total</t>
  </si>
  <si>
    <t>Rank</t>
  </si>
  <si>
    <t>List-Nr</t>
  </si>
  <si>
    <t>List_Nr</t>
  </si>
  <si>
    <t>Liste-Nr</t>
  </si>
  <si>
    <t>Dokument</t>
  </si>
  <si>
    <t>% Trauer</t>
  </si>
  <si>
    <t>RG Trauer</t>
  </si>
  <si>
    <t>RG E-Score</t>
  </si>
  <si>
    <t>Intensität</t>
  </si>
  <si>
    <t>Herbert Grönemeyer: Der Weg</t>
  </si>
  <si>
    <t>Unheilig: Ich würde dich gern besuchen (Lyric Video)</t>
  </si>
  <si>
    <t>S. von Hellemond: Mögen Engel dich begleiten</t>
  </si>
  <si>
    <t>Rk Trust</t>
  </si>
  <si>
    <t>Total</t>
  </si>
  <si>
    <t>The Weepies - World spins madly on</t>
  </si>
  <si>
    <t>Sarah McLachlan: Angel</t>
  </si>
  <si>
    <t>The Weepies - World keeps spinning around</t>
  </si>
  <si>
    <t>Gesamt</t>
  </si>
  <si>
    <t>klassisch</t>
  </si>
  <si>
    <t>engl. Pop</t>
  </si>
  <si>
    <t>deut. Pop</t>
  </si>
  <si>
    <t>GEORDNET NACH E-SCORE</t>
  </si>
  <si>
    <t>GEORDNET NACH PLAYLIST</t>
  </si>
  <si>
    <t>GEORDNET NACH RELATIVEM ANTEIL TRAUERVOKABULAR</t>
  </si>
  <si>
    <t>RANGKORRELATION</t>
  </si>
  <si>
    <t>SPEARMAN</t>
  </si>
  <si>
    <t>PEARSON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</si>
</sst>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F5FA"/>
      </patternFill>
    </fill>
    <fill>
      <patternFill patternType="solid">
        <fgColor rgb="FFB3CBE3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3CBE3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1"/>
    <xf numFmtId="1" fontId="3" fillId="2" borderId="1" xfId="1" applyNumberFormat="1" applyFont="1" applyFill="1" applyBorder="1" applyAlignment="1">
      <alignment horizontal="left" vertical="top"/>
    </xf>
    <xf numFmtId="49" fontId="3" fillId="2" borderId="1" xfId="1" applyNumberFormat="1" applyFont="1" applyFill="1" applyBorder="1" applyAlignment="1">
      <alignment horizontal="left" vertical="top"/>
    </xf>
    <xf numFmtId="49" fontId="4" fillId="3" borderId="1" xfId="1" applyNumberFormat="1" applyFont="1" applyFill="1" applyBorder="1" applyAlignment="1">
      <alignment horizontal="left" vertical="top"/>
    </xf>
    <xf numFmtId="0" fontId="5" fillId="0" borderId="0" xfId="1" applyFont="1"/>
    <xf numFmtId="49" fontId="3" fillId="2" borderId="1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 vertical="top"/>
    </xf>
    <xf numFmtId="1" fontId="2" fillId="0" borderId="0" xfId="1" applyNumberFormat="1"/>
    <xf numFmtId="2" fontId="2" fillId="0" borderId="0" xfId="1" applyNumberFormat="1"/>
    <xf numFmtId="2" fontId="3" fillId="2" borderId="1" xfId="1" applyNumberFormat="1" applyFont="1" applyFill="1" applyBorder="1" applyAlignment="1">
      <alignment horizontal="left" vertical="top"/>
    </xf>
    <xf numFmtId="49" fontId="4" fillId="3" borderId="1" xfId="0" applyNumberFormat="1" applyFont="1" applyFill="1" applyBorder="1" applyAlignment="1">
      <alignment horizontal="left" vertical="top"/>
    </xf>
    <xf numFmtId="0" fontId="5" fillId="4" borderId="0" xfId="1" applyFont="1" applyFill="1"/>
    <xf numFmtId="49" fontId="0" fillId="0" borderId="0" xfId="0" applyNumberFormat="1"/>
    <xf numFmtId="2" fontId="0" fillId="0" borderId="0" xfId="0" applyNumberFormat="1"/>
    <xf numFmtId="49" fontId="5" fillId="0" borderId="0" xfId="1" applyNumberFormat="1" applyFont="1"/>
    <xf numFmtId="1" fontId="0" fillId="0" borderId="0" xfId="0" applyNumberFormat="1"/>
    <xf numFmtId="49" fontId="1" fillId="0" borderId="0" xfId="0" applyNumberFormat="1" applyFont="1"/>
    <xf numFmtId="3" fontId="3" fillId="2" borderId="1" xfId="1" applyNumberFormat="1" applyFont="1" applyFill="1" applyBorder="1" applyAlignment="1">
      <alignment horizontal="right" vertical="center"/>
    </xf>
    <xf numFmtId="3" fontId="6" fillId="0" borderId="0" xfId="1" applyNumberFormat="1" applyFont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49" fontId="3" fillId="0" borderId="0" xfId="1" applyNumberFormat="1" applyFont="1" applyAlignment="1">
      <alignment horizontal="left" vertical="top"/>
    </xf>
    <xf numFmtId="49" fontId="2" fillId="0" borderId="0" xfId="1" applyNumberFormat="1"/>
    <xf numFmtId="49" fontId="4" fillId="3" borderId="0" xfId="1" applyNumberFormat="1" applyFont="1" applyFill="1" applyAlignment="1">
      <alignment horizontal="left" vertical="top"/>
    </xf>
    <xf numFmtId="1" fontId="3" fillId="2" borderId="0" xfId="0" applyNumberFormat="1" applyFont="1" applyFill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/>
    </xf>
    <xf numFmtId="0" fontId="5" fillId="5" borderId="0" xfId="1" applyFont="1" applyFill="1"/>
    <xf numFmtId="1" fontId="2" fillId="6" borderId="0" xfId="1" applyNumberFormat="1" applyFill="1"/>
    <xf numFmtId="0" fontId="0" fillId="0" borderId="0" xfId="0" applyAlignment="1">
      <alignment horizontal="right" vertical="center"/>
    </xf>
    <xf numFmtId="1" fontId="3" fillId="2" borderId="0" xfId="0" applyNumberFormat="1" applyFont="1" applyFill="1" applyAlignment="1">
      <alignment horizontal="right" vertical="center"/>
    </xf>
    <xf numFmtId="1" fontId="3" fillId="2" borderId="3" xfId="1" applyNumberFormat="1" applyFont="1" applyFill="1" applyBorder="1" applyAlignment="1">
      <alignment horizontal="left" vertical="top"/>
    </xf>
    <xf numFmtId="1" fontId="2" fillId="6" borderId="2" xfId="1" applyNumberFormat="1" applyFill="1" applyBorder="1"/>
    <xf numFmtId="1" fontId="3" fillId="2" borderId="2" xfId="1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right" vertical="center"/>
    </xf>
    <xf numFmtId="0" fontId="5" fillId="5" borderId="0" xfId="1" applyFont="1" applyFill="1" applyAlignment="1">
      <alignment vertical="center"/>
    </xf>
    <xf numFmtId="1" fontId="3" fillId="0" borderId="1" xfId="0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10" fontId="0" fillId="0" borderId="0" xfId="0" applyNumberFormat="1"/>
    <xf numFmtId="10" fontId="0" fillId="7" borderId="0" xfId="0" applyNumberFormat="1" applyFill="1"/>
    <xf numFmtId="0" fontId="1" fillId="0" borderId="0" xfId="0" applyFont="1" applyAlignment="1">
      <alignment horizontal="right" vertical="center"/>
    </xf>
    <xf numFmtId="49" fontId="3" fillId="2" borderId="0" xfId="0" applyNumberFormat="1" applyFont="1" applyFill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1" fillId="8" borderId="0" xfId="0" applyFont="1" applyFill="1"/>
  </cellXfs>
  <cellStyles count="2">
    <cellStyle name="Standard" xfId="0" builtinId="0"/>
    <cellStyle name="Standard 2" xfId="1" xr:uid="{E54374B9-04A6-B745-B16E-73E3BB92C987}"/>
  </cellStyles>
  <dxfs count="0"/>
  <tableStyles count="0" defaultTableStyle="TableStyleMedium2" defaultPivotStyle="PivotStyleLight16"/>
  <colors>
    <mruColors>
      <color rgb="FFBFBFBF"/>
      <color rgb="FFF0F5FA"/>
      <color rgb="FFB3CBE3"/>
      <color rgb="FFB0C2DF"/>
      <color rgb="FFBCC4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FCA52-6639-8440-AA6C-C2CF7BE6A017}">
  <dimension ref="A1:M136"/>
  <sheetViews>
    <sheetView workbookViewId="0">
      <pane xSplit="2" ySplit="1" topLeftCell="C105" activePane="bottomRight" state="frozen"/>
      <selection pane="topRight" activeCell="C1" sqref="C1"/>
      <selection pane="bottomLeft" activeCell="A2" sqref="A2"/>
      <selection pane="bottomRight" activeCell="L1" sqref="L1:M32"/>
    </sheetView>
  </sheetViews>
  <sheetFormatPr baseColWidth="10" defaultRowHeight="15" x14ac:dyDescent="0.2"/>
  <cols>
    <col min="1" max="1" width="10.83203125" style="3"/>
    <col min="2" max="2" width="45" style="3" customWidth="1"/>
    <col min="3" max="3" width="11.83203125" style="3" bestFit="1" customWidth="1"/>
    <col min="4" max="16384" width="10.83203125" style="3"/>
  </cols>
  <sheetData>
    <row r="1" spans="1:13" x14ac:dyDescent="0.2">
      <c r="A1" s="7" t="s">
        <v>9</v>
      </c>
      <c r="B1" s="6" t="s">
        <v>8</v>
      </c>
      <c r="C1" s="6" t="s">
        <v>7</v>
      </c>
      <c r="D1" s="6" t="s">
        <v>6</v>
      </c>
      <c r="E1" s="6" t="s">
        <v>5</v>
      </c>
      <c r="F1" s="6" t="s">
        <v>4</v>
      </c>
      <c r="G1" s="6" t="s">
        <v>3</v>
      </c>
      <c r="H1" s="6" t="s">
        <v>2</v>
      </c>
      <c r="I1" s="6" t="s">
        <v>0</v>
      </c>
      <c r="J1" s="6" t="s">
        <v>1</v>
      </c>
      <c r="K1" s="7" t="s">
        <v>10</v>
      </c>
      <c r="L1" s="3" t="s">
        <v>59</v>
      </c>
      <c r="M1" s="3" t="s">
        <v>60</v>
      </c>
    </row>
    <row r="2" spans="1:13" x14ac:dyDescent="0.2">
      <c r="A2" s="3">
        <v>1</v>
      </c>
      <c r="B2" s="5" t="s">
        <v>37</v>
      </c>
      <c r="C2" s="20">
        <v>320702</v>
      </c>
      <c r="D2" s="20">
        <v>723</v>
      </c>
      <c r="E2" s="20">
        <v>612</v>
      </c>
      <c r="F2" s="20">
        <v>1164</v>
      </c>
      <c r="G2" s="20">
        <v>5004</v>
      </c>
      <c r="H2" s="20">
        <v>1079</v>
      </c>
      <c r="I2" s="20">
        <v>1427</v>
      </c>
      <c r="J2" s="20">
        <v>3256</v>
      </c>
      <c r="K2" s="21">
        <v>13265</v>
      </c>
      <c r="L2" s="3">
        <v>3</v>
      </c>
    </row>
    <row r="3" spans="1:13" x14ac:dyDescent="0.2">
      <c r="A3" s="3">
        <v>2</v>
      </c>
      <c r="B3" s="5" t="s">
        <v>38</v>
      </c>
      <c r="C3" s="20">
        <v>355888</v>
      </c>
      <c r="D3" s="20">
        <v>1761</v>
      </c>
      <c r="E3" s="20">
        <v>1026</v>
      </c>
      <c r="F3" s="20">
        <v>2874</v>
      </c>
      <c r="G3" s="20">
        <v>7011</v>
      </c>
      <c r="H3" s="20">
        <v>4137</v>
      </c>
      <c r="I3" s="20">
        <v>2847</v>
      </c>
      <c r="J3" s="20">
        <v>4631</v>
      </c>
      <c r="K3" s="21">
        <v>24287</v>
      </c>
      <c r="L3" s="3">
        <v>4</v>
      </c>
    </row>
    <row r="4" spans="1:13" x14ac:dyDescent="0.2">
      <c r="A4" s="3">
        <v>3</v>
      </c>
      <c r="B4" s="5" t="s">
        <v>39</v>
      </c>
      <c r="C4" s="20">
        <v>375881</v>
      </c>
      <c r="D4" s="20">
        <v>1742</v>
      </c>
      <c r="E4" s="20">
        <v>1627</v>
      </c>
      <c r="F4" s="20">
        <v>3056</v>
      </c>
      <c r="G4" s="20">
        <v>7891</v>
      </c>
      <c r="H4" s="20">
        <v>1789</v>
      </c>
      <c r="I4" s="20">
        <v>2865</v>
      </c>
      <c r="J4" s="20">
        <v>7429</v>
      </c>
      <c r="K4" s="21">
        <v>26399</v>
      </c>
      <c r="L4" s="3">
        <v>2</v>
      </c>
    </row>
    <row r="5" spans="1:13" x14ac:dyDescent="0.2">
      <c r="A5" s="3">
        <v>4</v>
      </c>
      <c r="B5" s="5" t="s">
        <v>40</v>
      </c>
      <c r="C5" s="20">
        <v>349927</v>
      </c>
      <c r="D5" s="20">
        <v>1201</v>
      </c>
      <c r="E5" s="20">
        <v>1305</v>
      </c>
      <c r="F5" s="20">
        <v>1868</v>
      </c>
      <c r="G5" s="20">
        <v>7124</v>
      </c>
      <c r="H5" s="20">
        <v>2223</v>
      </c>
      <c r="I5" s="20">
        <v>2403</v>
      </c>
      <c r="J5" s="20">
        <v>5410</v>
      </c>
      <c r="K5" s="21">
        <v>21534</v>
      </c>
      <c r="L5" s="3">
        <v>3</v>
      </c>
      <c r="M5" s="3">
        <v>4</v>
      </c>
    </row>
    <row r="6" spans="1:13" x14ac:dyDescent="0.2">
      <c r="A6" s="3">
        <v>5</v>
      </c>
      <c r="B6" s="5" t="s">
        <v>41</v>
      </c>
      <c r="C6" s="20">
        <v>344522</v>
      </c>
      <c r="D6" s="20">
        <v>1440</v>
      </c>
      <c r="E6" s="20">
        <v>1211</v>
      </c>
      <c r="F6" s="20">
        <v>2233</v>
      </c>
      <c r="G6" s="20">
        <v>4869</v>
      </c>
      <c r="H6" s="20">
        <v>1405</v>
      </c>
      <c r="I6" s="20">
        <v>2873</v>
      </c>
      <c r="J6" s="20">
        <v>3809</v>
      </c>
      <c r="K6" s="21">
        <v>17840</v>
      </c>
      <c r="L6" s="3">
        <v>2</v>
      </c>
      <c r="M6" s="3">
        <v>4</v>
      </c>
    </row>
    <row r="7" spans="1:13" x14ac:dyDescent="0.2">
      <c r="A7" s="3">
        <v>6</v>
      </c>
      <c r="B7" s="5" t="s">
        <v>45</v>
      </c>
      <c r="C7" s="20">
        <v>444925</v>
      </c>
      <c r="D7" s="20">
        <v>3139</v>
      </c>
      <c r="E7" s="20">
        <v>2155</v>
      </c>
      <c r="F7" s="20">
        <v>5662</v>
      </c>
      <c r="G7" s="20">
        <v>8777</v>
      </c>
      <c r="H7" s="20">
        <v>2968</v>
      </c>
      <c r="I7" s="20">
        <v>8060</v>
      </c>
      <c r="J7" s="20">
        <v>7821</v>
      </c>
      <c r="K7" s="21">
        <v>38582</v>
      </c>
      <c r="L7" s="3">
        <v>1</v>
      </c>
      <c r="M7" s="3">
        <v>3</v>
      </c>
    </row>
    <row r="8" spans="1:13" x14ac:dyDescent="0.2">
      <c r="A8" s="3">
        <v>7</v>
      </c>
      <c r="B8" s="5" t="s">
        <v>46</v>
      </c>
      <c r="C8" s="20">
        <v>440950</v>
      </c>
      <c r="D8" s="20">
        <v>3449</v>
      </c>
      <c r="E8" s="20">
        <v>2211</v>
      </c>
      <c r="F8" s="20">
        <v>6114</v>
      </c>
      <c r="G8" s="20">
        <v>9975</v>
      </c>
      <c r="H8" s="20">
        <v>3055</v>
      </c>
      <c r="I8" s="20">
        <v>7513</v>
      </c>
      <c r="J8" s="20">
        <v>9522</v>
      </c>
      <c r="K8" s="21">
        <v>41839</v>
      </c>
      <c r="L8" s="3">
        <v>1</v>
      </c>
      <c r="M8" s="3">
        <v>3</v>
      </c>
    </row>
    <row r="9" spans="1:13" x14ac:dyDescent="0.2">
      <c r="A9" s="3">
        <v>8</v>
      </c>
      <c r="B9" s="5" t="s">
        <v>47</v>
      </c>
      <c r="C9" s="20">
        <v>548890</v>
      </c>
      <c r="D9" s="20">
        <v>3734</v>
      </c>
      <c r="E9" s="20">
        <v>3016</v>
      </c>
      <c r="F9" s="20">
        <v>4550</v>
      </c>
      <c r="G9" s="20">
        <v>11520</v>
      </c>
      <c r="H9" s="20">
        <v>5856</v>
      </c>
      <c r="I9" s="20">
        <v>5455</v>
      </c>
      <c r="J9" s="20">
        <v>12312</v>
      </c>
      <c r="K9" s="21">
        <v>46443</v>
      </c>
      <c r="L9" s="3">
        <v>4</v>
      </c>
    </row>
    <row r="10" spans="1:13" x14ac:dyDescent="0.2">
      <c r="A10" s="3">
        <v>9</v>
      </c>
      <c r="B10" s="5" t="s">
        <v>42</v>
      </c>
      <c r="C10" s="20">
        <v>468861</v>
      </c>
      <c r="D10" s="20">
        <v>4482</v>
      </c>
      <c r="E10" s="20">
        <v>4536</v>
      </c>
      <c r="F10" s="20">
        <v>10072</v>
      </c>
      <c r="G10" s="20">
        <v>15438</v>
      </c>
      <c r="H10" s="20">
        <v>3477</v>
      </c>
      <c r="I10" s="20">
        <v>6245</v>
      </c>
      <c r="J10" s="20">
        <v>18497</v>
      </c>
      <c r="K10" s="21">
        <v>62747</v>
      </c>
      <c r="L10" s="3">
        <v>2</v>
      </c>
    </row>
    <row r="11" spans="1:13" x14ac:dyDescent="0.2">
      <c r="A11" s="3">
        <v>11</v>
      </c>
      <c r="B11" s="5" t="s">
        <v>43</v>
      </c>
      <c r="C11" s="20">
        <v>351719</v>
      </c>
      <c r="D11" s="20">
        <v>2259</v>
      </c>
      <c r="E11" s="20">
        <v>1441</v>
      </c>
      <c r="F11" s="20">
        <v>2870</v>
      </c>
      <c r="G11" s="20">
        <v>7441</v>
      </c>
      <c r="H11" s="20">
        <v>1750</v>
      </c>
      <c r="I11" s="20">
        <v>4028</v>
      </c>
      <c r="J11" s="20">
        <v>5467</v>
      </c>
      <c r="K11" s="21">
        <v>25256</v>
      </c>
      <c r="L11" s="3">
        <v>5</v>
      </c>
    </row>
    <row r="12" spans="1:13" x14ac:dyDescent="0.2">
      <c r="A12" s="3">
        <v>12</v>
      </c>
      <c r="B12" s="5" t="s">
        <v>44</v>
      </c>
      <c r="C12" s="20">
        <v>336577</v>
      </c>
      <c r="D12" s="20">
        <v>1357</v>
      </c>
      <c r="E12" s="20">
        <v>963</v>
      </c>
      <c r="F12" s="20">
        <v>3042</v>
      </c>
      <c r="G12" s="20">
        <v>5369</v>
      </c>
      <c r="H12" s="20">
        <v>1360</v>
      </c>
      <c r="I12" s="20">
        <v>2463</v>
      </c>
      <c r="J12" s="20">
        <v>5536</v>
      </c>
      <c r="K12" s="21">
        <v>20090</v>
      </c>
      <c r="L12" s="3">
        <v>4</v>
      </c>
    </row>
    <row r="13" spans="1:13" x14ac:dyDescent="0.2">
      <c r="A13" s="3">
        <v>13</v>
      </c>
      <c r="B13" s="5" t="s">
        <v>48</v>
      </c>
      <c r="C13" s="20">
        <v>319849</v>
      </c>
      <c r="D13" s="20">
        <v>1741</v>
      </c>
      <c r="E13" s="20">
        <v>1356</v>
      </c>
      <c r="F13" s="20">
        <v>2203</v>
      </c>
      <c r="G13" s="20">
        <v>4508</v>
      </c>
      <c r="H13" s="20">
        <v>1324</v>
      </c>
      <c r="I13" s="20">
        <v>3272</v>
      </c>
      <c r="J13" s="20">
        <v>3569</v>
      </c>
      <c r="K13" s="21">
        <v>17973</v>
      </c>
      <c r="L13" s="3">
        <v>4</v>
      </c>
      <c r="M13" s="3">
        <v>2</v>
      </c>
    </row>
    <row r="14" spans="1:13" x14ac:dyDescent="0.2">
      <c r="A14" s="3">
        <v>15</v>
      </c>
      <c r="B14" s="5" t="s">
        <v>49</v>
      </c>
      <c r="C14" s="20">
        <v>326140</v>
      </c>
      <c r="D14" s="20">
        <v>1864</v>
      </c>
      <c r="E14" s="20">
        <v>1495</v>
      </c>
      <c r="F14" s="20">
        <v>2150</v>
      </c>
      <c r="G14" s="20">
        <v>6736</v>
      </c>
      <c r="H14" s="20">
        <v>1712</v>
      </c>
      <c r="I14" s="20">
        <v>3793</v>
      </c>
      <c r="J14" s="20">
        <v>4924</v>
      </c>
      <c r="K14" s="21">
        <v>22674</v>
      </c>
      <c r="L14" s="3">
        <v>5</v>
      </c>
    </row>
    <row r="15" spans="1:13" x14ac:dyDescent="0.2">
      <c r="A15" s="3">
        <v>17</v>
      </c>
      <c r="B15" s="8" t="s">
        <v>50</v>
      </c>
      <c r="C15" s="22">
        <v>151190</v>
      </c>
      <c r="D15" s="22">
        <v>740</v>
      </c>
      <c r="E15" s="22">
        <v>1103</v>
      </c>
      <c r="F15" s="22">
        <v>952</v>
      </c>
      <c r="G15" s="22">
        <v>2466</v>
      </c>
      <c r="H15" s="22">
        <v>690</v>
      </c>
      <c r="I15" s="22">
        <v>1190</v>
      </c>
      <c r="J15" s="22">
        <v>2178</v>
      </c>
      <c r="K15" s="21">
        <v>9319</v>
      </c>
      <c r="L15" s="3">
        <v>4</v>
      </c>
      <c r="M15" s="3">
        <v>1</v>
      </c>
    </row>
    <row r="16" spans="1:13" x14ac:dyDescent="0.2">
      <c r="A16" s="3">
        <v>19</v>
      </c>
      <c r="B16" s="5" t="s">
        <v>51</v>
      </c>
      <c r="C16" s="20">
        <v>122535</v>
      </c>
      <c r="D16" s="20">
        <v>715</v>
      </c>
      <c r="E16" s="20">
        <v>509</v>
      </c>
      <c r="F16" s="20">
        <v>861</v>
      </c>
      <c r="G16" s="20">
        <v>2623</v>
      </c>
      <c r="H16" s="20">
        <v>725</v>
      </c>
      <c r="I16" s="20">
        <v>1196</v>
      </c>
      <c r="J16" s="20">
        <v>1938</v>
      </c>
      <c r="K16" s="21">
        <v>8567</v>
      </c>
      <c r="L16" s="3">
        <v>3</v>
      </c>
    </row>
    <row r="17" spans="1:13" x14ac:dyDescent="0.2">
      <c r="A17" s="3">
        <v>22</v>
      </c>
      <c r="B17" s="5" t="s">
        <v>52</v>
      </c>
      <c r="C17" s="20">
        <v>38603</v>
      </c>
      <c r="D17" s="20">
        <v>221</v>
      </c>
      <c r="E17" s="20">
        <v>169</v>
      </c>
      <c r="F17" s="20">
        <v>255</v>
      </c>
      <c r="G17" s="20">
        <v>803</v>
      </c>
      <c r="H17" s="20">
        <v>289</v>
      </c>
      <c r="I17" s="20">
        <v>390</v>
      </c>
      <c r="J17" s="20">
        <v>628</v>
      </c>
      <c r="K17" s="21">
        <v>2755</v>
      </c>
      <c r="L17" s="3">
        <v>4</v>
      </c>
    </row>
    <row r="18" spans="1:13" x14ac:dyDescent="0.2">
      <c r="A18" s="3">
        <v>23</v>
      </c>
      <c r="B18" s="5" t="s">
        <v>53</v>
      </c>
      <c r="C18" s="20">
        <v>36199</v>
      </c>
      <c r="D18" s="20">
        <v>265</v>
      </c>
      <c r="E18" s="20">
        <v>158</v>
      </c>
      <c r="F18" s="20">
        <v>257</v>
      </c>
      <c r="G18" s="20">
        <v>837</v>
      </c>
      <c r="H18" s="20">
        <v>254</v>
      </c>
      <c r="I18" s="20">
        <v>500</v>
      </c>
      <c r="J18" s="20">
        <v>603</v>
      </c>
      <c r="K18" s="21">
        <v>2874</v>
      </c>
      <c r="L18" s="3">
        <v>4</v>
      </c>
    </row>
    <row r="19" spans="1:13" x14ac:dyDescent="0.2">
      <c r="A19" s="3">
        <v>27</v>
      </c>
      <c r="B19" s="5" t="s">
        <v>54</v>
      </c>
      <c r="C19" s="20">
        <v>4993</v>
      </c>
      <c r="D19" s="20">
        <v>31</v>
      </c>
      <c r="E19" s="20">
        <v>27</v>
      </c>
      <c r="F19" s="20">
        <v>41</v>
      </c>
      <c r="G19" s="20">
        <v>87</v>
      </c>
      <c r="H19" s="20">
        <v>42</v>
      </c>
      <c r="I19" s="20">
        <v>40</v>
      </c>
      <c r="J19" s="20">
        <v>70</v>
      </c>
      <c r="K19" s="21">
        <v>338</v>
      </c>
      <c r="L19" s="3">
        <v>1</v>
      </c>
      <c r="M19" s="3">
        <v>4</v>
      </c>
    </row>
    <row r="20" spans="1:13" x14ac:dyDescent="0.2">
      <c r="A20" s="3">
        <v>29</v>
      </c>
      <c r="B20" s="5" t="s">
        <v>55</v>
      </c>
      <c r="C20" s="20">
        <v>421700</v>
      </c>
      <c r="D20" s="20">
        <v>3288</v>
      </c>
      <c r="E20" s="20">
        <v>2255</v>
      </c>
      <c r="F20" s="20">
        <v>4783</v>
      </c>
      <c r="G20" s="20">
        <v>10390</v>
      </c>
      <c r="H20" s="20">
        <v>2441</v>
      </c>
      <c r="I20" s="20">
        <v>10109</v>
      </c>
      <c r="J20" s="20">
        <v>4748</v>
      </c>
      <c r="K20" s="21">
        <v>38014</v>
      </c>
      <c r="L20" s="3">
        <v>2</v>
      </c>
    </row>
    <row r="21" spans="1:13" x14ac:dyDescent="0.2">
      <c r="A21" s="3">
        <v>31</v>
      </c>
      <c r="B21" s="5" t="s">
        <v>56</v>
      </c>
      <c r="C21" s="20">
        <v>940</v>
      </c>
      <c r="D21" s="20">
        <v>5</v>
      </c>
      <c r="E21" s="20">
        <v>7</v>
      </c>
      <c r="F21" s="20">
        <v>6</v>
      </c>
      <c r="G21" s="20">
        <v>23</v>
      </c>
      <c r="H21" s="20">
        <v>2</v>
      </c>
      <c r="I21" s="20">
        <v>9</v>
      </c>
      <c r="J21" s="20">
        <v>9</v>
      </c>
      <c r="K21" s="21">
        <v>61</v>
      </c>
      <c r="L21" s="3">
        <v>4</v>
      </c>
      <c r="M21" s="3">
        <v>1</v>
      </c>
    </row>
    <row r="22" spans="1:13" x14ac:dyDescent="0.2">
      <c r="A22" s="3">
        <v>32</v>
      </c>
      <c r="B22" s="5" t="s">
        <v>57</v>
      </c>
      <c r="C22" s="20">
        <v>86119</v>
      </c>
      <c r="D22" s="20">
        <v>310</v>
      </c>
      <c r="E22" s="20">
        <v>545</v>
      </c>
      <c r="F22" s="20">
        <v>480</v>
      </c>
      <c r="G22" s="20">
        <v>1413</v>
      </c>
      <c r="H22" s="20">
        <v>340</v>
      </c>
      <c r="I22" s="20">
        <v>912</v>
      </c>
      <c r="J22" s="20">
        <v>495</v>
      </c>
      <c r="K22" s="21">
        <v>4495</v>
      </c>
      <c r="L22" s="3">
        <v>4</v>
      </c>
    </row>
    <row r="23" spans="1:13" x14ac:dyDescent="0.2">
      <c r="A23" s="3">
        <v>33</v>
      </c>
      <c r="B23" s="5" t="s">
        <v>58</v>
      </c>
      <c r="C23" s="20">
        <v>301280</v>
      </c>
      <c r="D23" s="20">
        <v>773</v>
      </c>
      <c r="E23" s="20">
        <v>583</v>
      </c>
      <c r="F23" s="20">
        <v>1070</v>
      </c>
      <c r="G23" s="20">
        <v>3239</v>
      </c>
      <c r="H23" s="20">
        <v>987</v>
      </c>
      <c r="I23" s="20">
        <v>2414</v>
      </c>
      <c r="J23" s="20">
        <v>1358</v>
      </c>
      <c r="K23" s="21">
        <v>10424</v>
      </c>
      <c r="L23" s="3">
        <v>3</v>
      </c>
    </row>
    <row r="24" spans="1:13" x14ac:dyDescent="0.2">
      <c r="A24" s="3">
        <v>34</v>
      </c>
      <c r="B24" s="5" t="s">
        <v>118</v>
      </c>
      <c r="C24" s="20">
        <v>11760</v>
      </c>
      <c r="D24" s="20">
        <v>42</v>
      </c>
      <c r="E24" s="20">
        <v>41</v>
      </c>
      <c r="F24" s="20">
        <v>50</v>
      </c>
      <c r="G24" s="20">
        <v>238</v>
      </c>
      <c r="H24" s="20">
        <v>59</v>
      </c>
      <c r="I24" s="20">
        <v>172</v>
      </c>
      <c r="J24" s="20">
        <v>79</v>
      </c>
      <c r="K24" s="21">
        <v>681</v>
      </c>
      <c r="L24" s="3">
        <v>4</v>
      </c>
      <c r="M24" s="3">
        <v>2</v>
      </c>
    </row>
    <row r="25" spans="1:13" x14ac:dyDescent="0.2">
      <c r="A25" s="3">
        <v>35</v>
      </c>
      <c r="B25" s="5" t="s">
        <v>119</v>
      </c>
      <c r="C25" s="20">
        <v>336138</v>
      </c>
      <c r="D25" s="20">
        <v>1099</v>
      </c>
      <c r="E25" s="20">
        <v>958</v>
      </c>
      <c r="F25" s="20">
        <v>2097</v>
      </c>
      <c r="G25" s="20">
        <v>6462</v>
      </c>
      <c r="H25" s="20">
        <v>1673</v>
      </c>
      <c r="I25" s="20">
        <v>4928</v>
      </c>
      <c r="J25" s="20">
        <v>2466</v>
      </c>
      <c r="K25" s="21">
        <v>19683</v>
      </c>
      <c r="L25" s="3">
        <v>4</v>
      </c>
      <c r="M25" s="3">
        <v>2</v>
      </c>
    </row>
    <row r="26" spans="1:13" x14ac:dyDescent="0.2">
      <c r="A26" s="3">
        <v>37</v>
      </c>
      <c r="B26" s="5" t="s">
        <v>112</v>
      </c>
      <c r="C26" s="20">
        <v>66136</v>
      </c>
      <c r="D26" s="20">
        <v>321</v>
      </c>
      <c r="E26" s="20">
        <v>241</v>
      </c>
      <c r="F26" s="20">
        <v>431</v>
      </c>
      <c r="G26" s="20">
        <v>1618</v>
      </c>
      <c r="H26" s="20">
        <v>400</v>
      </c>
      <c r="I26" s="20">
        <v>1102</v>
      </c>
      <c r="J26" s="20">
        <v>576</v>
      </c>
      <c r="K26" s="21">
        <v>4689</v>
      </c>
      <c r="L26" s="3">
        <v>4</v>
      </c>
    </row>
    <row r="27" spans="1:13" x14ac:dyDescent="0.2">
      <c r="A27" s="3">
        <v>38</v>
      </c>
      <c r="B27" s="5" t="s">
        <v>113</v>
      </c>
      <c r="C27" s="20">
        <v>342489</v>
      </c>
      <c r="D27" s="20">
        <v>1875</v>
      </c>
      <c r="E27" s="20">
        <v>1202</v>
      </c>
      <c r="F27" s="20">
        <v>2205</v>
      </c>
      <c r="G27" s="20">
        <v>6044</v>
      </c>
      <c r="H27" s="20">
        <v>1558</v>
      </c>
      <c r="I27" s="20">
        <v>4782</v>
      </c>
      <c r="J27" s="20">
        <v>3244</v>
      </c>
      <c r="K27" s="21">
        <v>20910</v>
      </c>
      <c r="L27" s="3">
        <v>3</v>
      </c>
    </row>
    <row r="28" spans="1:13" x14ac:dyDescent="0.2">
      <c r="A28" s="3">
        <v>39</v>
      </c>
      <c r="B28" s="5" t="s">
        <v>114</v>
      </c>
      <c r="C28" s="20">
        <v>387503</v>
      </c>
      <c r="D28" s="20">
        <v>2825</v>
      </c>
      <c r="E28" s="20">
        <v>2008</v>
      </c>
      <c r="F28" s="20">
        <v>4405</v>
      </c>
      <c r="G28" s="20">
        <v>9691</v>
      </c>
      <c r="H28" s="20">
        <v>3289</v>
      </c>
      <c r="I28" s="20">
        <v>8683</v>
      </c>
      <c r="J28" s="20">
        <v>5301</v>
      </c>
      <c r="K28" s="21">
        <v>36202</v>
      </c>
      <c r="L28" s="3">
        <v>1</v>
      </c>
    </row>
    <row r="29" spans="1:13" x14ac:dyDescent="0.2">
      <c r="A29" s="3">
        <v>40</v>
      </c>
      <c r="B29" s="8" t="s">
        <v>115</v>
      </c>
      <c r="C29" s="22">
        <v>270477</v>
      </c>
      <c r="D29" s="22">
        <v>615</v>
      </c>
      <c r="E29" s="22">
        <v>488</v>
      </c>
      <c r="F29" s="22">
        <v>866</v>
      </c>
      <c r="G29" s="22">
        <v>3839</v>
      </c>
      <c r="H29" s="22">
        <v>862</v>
      </c>
      <c r="I29" s="22">
        <v>2314</v>
      </c>
      <c r="J29" s="22">
        <v>1206</v>
      </c>
      <c r="K29" s="21">
        <v>10190</v>
      </c>
      <c r="L29" s="3">
        <v>3</v>
      </c>
    </row>
    <row r="30" spans="1:13" x14ac:dyDescent="0.2">
      <c r="A30" s="3">
        <v>42</v>
      </c>
      <c r="B30" s="8" t="s">
        <v>116</v>
      </c>
      <c r="C30" s="22">
        <v>5595</v>
      </c>
      <c r="D30" s="22">
        <v>21</v>
      </c>
      <c r="E30" s="22">
        <v>15</v>
      </c>
      <c r="F30" s="22">
        <v>39</v>
      </c>
      <c r="G30" s="22">
        <v>138</v>
      </c>
      <c r="H30" s="22">
        <v>40</v>
      </c>
      <c r="I30" s="22">
        <v>83</v>
      </c>
      <c r="J30" s="22">
        <v>46</v>
      </c>
      <c r="K30" s="21">
        <v>382</v>
      </c>
      <c r="L30" s="3">
        <v>1</v>
      </c>
    </row>
    <row r="31" spans="1:13" x14ac:dyDescent="0.2">
      <c r="A31" s="3">
        <v>43</v>
      </c>
      <c r="B31" s="8" t="s">
        <v>111</v>
      </c>
      <c r="C31" s="22">
        <v>319966</v>
      </c>
      <c r="D31" s="22">
        <v>996</v>
      </c>
      <c r="E31" s="22">
        <v>821</v>
      </c>
      <c r="F31" s="22">
        <v>1714</v>
      </c>
      <c r="G31" s="22">
        <v>5161</v>
      </c>
      <c r="H31" s="22">
        <v>1357</v>
      </c>
      <c r="I31" s="22">
        <v>3498</v>
      </c>
      <c r="J31" s="22">
        <v>1967</v>
      </c>
      <c r="K31" s="21">
        <v>15514</v>
      </c>
      <c r="L31" s="3">
        <v>2</v>
      </c>
    </row>
    <row r="32" spans="1:13" x14ac:dyDescent="0.2">
      <c r="A32" s="3">
        <v>44</v>
      </c>
      <c r="B32" s="8" t="s">
        <v>117</v>
      </c>
      <c r="C32" s="22">
        <v>15062</v>
      </c>
      <c r="D32" s="22">
        <v>43</v>
      </c>
      <c r="E32" s="22">
        <v>28</v>
      </c>
      <c r="F32" s="22">
        <v>76</v>
      </c>
      <c r="G32" s="22">
        <v>320</v>
      </c>
      <c r="H32" s="22">
        <v>74</v>
      </c>
      <c r="I32" s="22">
        <v>300</v>
      </c>
      <c r="J32" s="22">
        <v>122</v>
      </c>
      <c r="K32" s="21">
        <v>963</v>
      </c>
      <c r="L32" s="3">
        <v>1</v>
      </c>
    </row>
    <row r="36" spans="1:11" x14ac:dyDescent="0.2">
      <c r="A36" s="7" t="s">
        <v>9</v>
      </c>
      <c r="B36" s="6" t="s">
        <v>8</v>
      </c>
      <c r="C36" s="7" t="s">
        <v>11</v>
      </c>
      <c r="D36" s="6" t="s">
        <v>5</v>
      </c>
      <c r="E36" s="6" t="s">
        <v>4</v>
      </c>
      <c r="F36" s="6" t="s">
        <v>3</v>
      </c>
      <c r="G36" s="6" t="s">
        <v>2</v>
      </c>
      <c r="H36" s="6" t="s">
        <v>0</v>
      </c>
      <c r="I36" s="6" t="s">
        <v>1</v>
      </c>
      <c r="J36" s="7" t="s">
        <v>33</v>
      </c>
    </row>
    <row r="37" spans="1:11" x14ac:dyDescent="0.2">
      <c r="A37" s="3">
        <v>1</v>
      </c>
      <c r="B37" s="5" t="s">
        <v>37</v>
      </c>
      <c r="C37" s="11">
        <f t="shared" ref="C37:I46" si="0">(D2/$C2)*100</f>
        <v>0.22544293456230394</v>
      </c>
      <c r="D37" s="11">
        <f t="shared" si="0"/>
        <v>0.19083136369589215</v>
      </c>
      <c r="E37" s="11">
        <f t="shared" si="0"/>
        <v>0.36295377016669678</v>
      </c>
      <c r="F37" s="11">
        <f t="shared" si="0"/>
        <v>1.5603270325722947</v>
      </c>
      <c r="G37" s="11">
        <f t="shared" si="0"/>
        <v>0.33644941409782292</v>
      </c>
      <c r="H37" s="11">
        <f t="shared" si="0"/>
        <v>0.44496136600333019</v>
      </c>
      <c r="I37" s="11">
        <f t="shared" si="0"/>
        <v>1.0152727454147465</v>
      </c>
      <c r="J37" s="11">
        <f t="shared" ref="J37:J67" si="1">SUM(C37:I37)</f>
        <v>4.1362386265130864</v>
      </c>
      <c r="K37" s="11"/>
    </row>
    <row r="38" spans="1:11" x14ac:dyDescent="0.2">
      <c r="A38" s="3">
        <v>2</v>
      </c>
      <c r="B38" s="5" t="s">
        <v>38</v>
      </c>
      <c r="C38" s="11">
        <f t="shared" si="0"/>
        <v>0.49481859461403588</v>
      </c>
      <c r="D38" s="11">
        <f t="shared" si="0"/>
        <v>0.28829294609540079</v>
      </c>
      <c r="E38" s="11">
        <f t="shared" si="0"/>
        <v>0.80755743379939748</v>
      </c>
      <c r="F38" s="11">
        <f t="shared" si="0"/>
        <v>1.970001798318572</v>
      </c>
      <c r="G38" s="11">
        <f t="shared" si="0"/>
        <v>1.1624443645191747</v>
      </c>
      <c r="H38" s="11">
        <f t="shared" si="0"/>
        <v>0.79997077732320288</v>
      </c>
      <c r="I38" s="11">
        <f t="shared" si="0"/>
        <v>1.3012520793058491</v>
      </c>
      <c r="J38" s="11">
        <f t="shared" si="1"/>
        <v>6.8243379939756323</v>
      </c>
      <c r="K38" s="11"/>
    </row>
    <row r="39" spans="1:11" x14ac:dyDescent="0.2">
      <c r="A39" s="3">
        <v>3</v>
      </c>
      <c r="B39" s="5" t="s">
        <v>39</v>
      </c>
      <c r="C39" s="11">
        <f t="shared" si="0"/>
        <v>0.46344454760948278</v>
      </c>
      <c r="D39" s="11">
        <f t="shared" si="0"/>
        <v>0.43284975830116446</v>
      </c>
      <c r="E39" s="11">
        <f t="shared" si="0"/>
        <v>0.81302327066278957</v>
      </c>
      <c r="F39" s="11">
        <f t="shared" si="0"/>
        <v>2.0993346298429554</v>
      </c>
      <c r="G39" s="11">
        <f t="shared" si="0"/>
        <v>0.4759485049789694</v>
      </c>
      <c r="H39" s="11">
        <f t="shared" si="0"/>
        <v>0.76220931624636523</v>
      </c>
      <c r="I39" s="11">
        <f t="shared" si="0"/>
        <v>1.9764233893173637</v>
      </c>
      <c r="J39" s="11">
        <f t="shared" si="1"/>
        <v>7.0232334169590906</v>
      </c>
      <c r="K39" s="11"/>
    </row>
    <row r="40" spans="1:11" x14ac:dyDescent="0.2">
      <c r="A40" s="3">
        <v>4</v>
      </c>
      <c r="B40" s="5" t="s">
        <v>40</v>
      </c>
      <c r="C40" s="11">
        <f t="shared" si="0"/>
        <v>0.34321444186930417</v>
      </c>
      <c r="D40" s="11">
        <f t="shared" si="0"/>
        <v>0.37293492642751203</v>
      </c>
      <c r="E40" s="11">
        <f t="shared" si="0"/>
        <v>0.53382562648781029</v>
      </c>
      <c r="F40" s="11">
        <f t="shared" si="0"/>
        <v>2.035853192237238</v>
      </c>
      <c r="G40" s="11">
        <f t="shared" si="0"/>
        <v>0.63527535743169294</v>
      </c>
      <c r="H40" s="11">
        <f t="shared" si="0"/>
        <v>0.68671465762859107</v>
      </c>
      <c r="I40" s="11">
        <f t="shared" si="0"/>
        <v>1.546036744806774</v>
      </c>
      <c r="J40" s="11">
        <f t="shared" si="1"/>
        <v>6.1538549468889219</v>
      </c>
      <c r="K40" s="11"/>
    </row>
    <row r="41" spans="1:11" x14ac:dyDescent="0.2">
      <c r="A41" s="3">
        <v>5</v>
      </c>
      <c r="B41" s="5" t="s">
        <v>41</v>
      </c>
      <c r="C41" s="11">
        <f t="shared" si="0"/>
        <v>0.41797040537324182</v>
      </c>
      <c r="D41" s="11">
        <f t="shared" si="0"/>
        <v>0.35150150062985819</v>
      </c>
      <c r="E41" s="11">
        <f t="shared" si="0"/>
        <v>0.64814438555447829</v>
      </c>
      <c r="F41" s="11">
        <f t="shared" si="0"/>
        <v>1.4132624331682737</v>
      </c>
      <c r="G41" s="11">
        <f t="shared" si="0"/>
        <v>0.4078114024648643</v>
      </c>
      <c r="H41" s="11">
        <f t="shared" si="0"/>
        <v>0.83390901016480812</v>
      </c>
      <c r="I41" s="11">
        <f t="shared" si="0"/>
        <v>1.1055897736574152</v>
      </c>
      <c r="J41" s="11">
        <f t="shared" si="1"/>
        <v>5.1781889110129402</v>
      </c>
      <c r="K41" s="11"/>
    </row>
    <row r="42" spans="1:11" x14ac:dyDescent="0.2">
      <c r="A42" s="3">
        <v>6</v>
      </c>
      <c r="B42" s="5" t="s">
        <v>45</v>
      </c>
      <c r="C42" s="11">
        <f t="shared" si="0"/>
        <v>0.7055121649716245</v>
      </c>
      <c r="D42" s="11">
        <f t="shared" si="0"/>
        <v>0.48435129516210601</v>
      </c>
      <c r="E42" s="11">
        <f t="shared" si="0"/>
        <v>1.2725740293307861</v>
      </c>
      <c r="F42" s="11">
        <f t="shared" si="0"/>
        <v>1.9726920267460808</v>
      </c>
      <c r="G42" s="11">
        <f t="shared" si="0"/>
        <v>0.66707872113277522</v>
      </c>
      <c r="H42" s="11">
        <f t="shared" si="0"/>
        <v>1.8115412710007304</v>
      </c>
      <c r="I42" s="11">
        <f t="shared" si="0"/>
        <v>1.757824352418947</v>
      </c>
      <c r="J42" s="11">
        <f t="shared" si="1"/>
        <v>8.6715738607630506</v>
      </c>
      <c r="K42" s="11"/>
    </row>
    <row r="43" spans="1:11" x14ac:dyDescent="0.2">
      <c r="A43" s="3">
        <v>7</v>
      </c>
      <c r="B43" s="5" t="s">
        <v>46</v>
      </c>
      <c r="C43" s="11">
        <f t="shared" si="0"/>
        <v>0.78217484975620821</v>
      </c>
      <c r="D43" s="11">
        <f t="shared" si="0"/>
        <v>0.50141739426238807</v>
      </c>
      <c r="E43" s="11">
        <f t="shared" si="0"/>
        <v>1.3865517632384625</v>
      </c>
      <c r="F43" s="11">
        <f t="shared" si="0"/>
        <v>2.2621612427712892</v>
      </c>
      <c r="G43" s="11">
        <f t="shared" si="0"/>
        <v>0.69282231545526696</v>
      </c>
      <c r="H43" s="11">
        <f t="shared" si="0"/>
        <v>1.7038212949313982</v>
      </c>
      <c r="I43" s="11">
        <f t="shared" si="0"/>
        <v>2.1594285066334051</v>
      </c>
      <c r="J43" s="11">
        <f t="shared" si="1"/>
        <v>9.4883773670484182</v>
      </c>
      <c r="K43" s="11"/>
    </row>
    <row r="44" spans="1:11" x14ac:dyDescent="0.2">
      <c r="A44" s="3">
        <v>8</v>
      </c>
      <c r="B44" s="5" t="s">
        <v>47</v>
      </c>
      <c r="C44" s="11">
        <f t="shared" si="0"/>
        <v>0.68028202372059976</v>
      </c>
      <c r="D44" s="11">
        <f t="shared" si="0"/>
        <v>0.54947257191787058</v>
      </c>
      <c r="E44" s="11">
        <f t="shared" si="0"/>
        <v>0.82894569039333921</v>
      </c>
      <c r="F44" s="11">
        <f t="shared" si="0"/>
        <v>2.0987811765563227</v>
      </c>
      <c r="G44" s="11">
        <f t="shared" si="0"/>
        <v>1.0668804314161306</v>
      </c>
      <c r="H44" s="11">
        <f t="shared" si="0"/>
        <v>0.99382389914190461</v>
      </c>
      <c r="I44" s="11">
        <f t="shared" si="0"/>
        <v>2.24307238244457</v>
      </c>
      <c r="J44" s="11">
        <f t="shared" si="1"/>
        <v>8.4612581755907375</v>
      </c>
      <c r="K44" s="11"/>
    </row>
    <row r="45" spans="1:11" x14ac:dyDescent="0.2">
      <c r="A45" s="3">
        <v>9</v>
      </c>
      <c r="B45" s="5" t="s">
        <v>42</v>
      </c>
      <c r="C45" s="11">
        <f t="shared" si="0"/>
        <v>0.95593363491525207</v>
      </c>
      <c r="D45" s="11">
        <f t="shared" si="0"/>
        <v>0.96745090762507435</v>
      </c>
      <c r="E45" s="11">
        <f t="shared" si="0"/>
        <v>2.1481846432098215</v>
      </c>
      <c r="F45" s="11">
        <f t="shared" si="0"/>
        <v>3.2926602980414237</v>
      </c>
      <c r="G45" s="11">
        <f t="shared" si="0"/>
        <v>0.74158439281578115</v>
      </c>
      <c r="H45" s="11">
        <f t="shared" si="0"/>
        <v>1.3319512606081547</v>
      </c>
      <c r="I45" s="11">
        <f t="shared" si="0"/>
        <v>3.9450924687700617</v>
      </c>
      <c r="J45" s="11">
        <f t="shared" si="1"/>
        <v>13.382857605985569</v>
      </c>
      <c r="K45" s="11"/>
    </row>
    <row r="46" spans="1:11" x14ac:dyDescent="0.2">
      <c r="A46" s="3">
        <v>11</v>
      </c>
      <c r="B46" s="5" t="s">
        <v>43</v>
      </c>
      <c r="C46" s="11">
        <f t="shared" si="0"/>
        <v>0.64227408812148334</v>
      </c>
      <c r="D46" s="11">
        <f t="shared" si="0"/>
        <v>0.40970206329484615</v>
      </c>
      <c r="E46" s="11">
        <f t="shared" si="0"/>
        <v>0.81599231204455835</v>
      </c>
      <c r="F46" s="11">
        <f t="shared" si="0"/>
        <v>2.1156093358618668</v>
      </c>
      <c r="G46" s="11">
        <f t="shared" si="0"/>
        <v>0.49755628783204775</v>
      </c>
      <c r="H46" s="11">
        <f t="shared" si="0"/>
        <v>1.1452324156499933</v>
      </c>
      <c r="I46" s="11">
        <f t="shared" si="0"/>
        <v>1.5543658431873171</v>
      </c>
      <c r="J46" s="11">
        <f t="shared" si="1"/>
        <v>7.1807323459921131</v>
      </c>
      <c r="K46" s="11"/>
    </row>
    <row r="47" spans="1:11" x14ac:dyDescent="0.2">
      <c r="A47" s="3">
        <v>12</v>
      </c>
      <c r="B47" s="5" t="s">
        <v>44</v>
      </c>
      <c r="C47" s="11">
        <f t="shared" ref="C47:I56" si="2">(D12/$C12)*100</f>
        <v>0.40317668765245396</v>
      </c>
      <c r="D47" s="11">
        <f t="shared" si="2"/>
        <v>0.28611580708129197</v>
      </c>
      <c r="E47" s="11">
        <f t="shared" si="2"/>
        <v>0.90380507283623068</v>
      </c>
      <c r="F47" s="11">
        <f t="shared" si="2"/>
        <v>1.5951773294075353</v>
      </c>
      <c r="G47" s="11">
        <f t="shared" si="2"/>
        <v>0.40406801415426485</v>
      </c>
      <c r="H47" s="11">
        <f t="shared" si="2"/>
        <v>0.73177905798673115</v>
      </c>
      <c r="I47" s="11">
        <f t="shared" si="2"/>
        <v>1.6447945046750074</v>
      </c>
      <c r="J47" s="11">
        <f t="shared" si="1"/>
        <v>5.9689164737935156</v>
      </c>
      <c r="K47" s="11"/>
    </row>
    <row r="48" spans="1:11" x14ac:dyDescent="0.2">
      <c r="A48" s="3">
        <v>13</v>
      </c>
      <c r="B48" s="5" t="s">
        <v>48</v>
      </c>
      <c r="C48" s="11">
        <f t="shared" si="2"/>
        <v>0.54431935069360859</v>
      </c>
      <c r="D48" s="11">
        <f t="shared" si="2"/>
        <v>0.42395005143051878</v>
      </c>
      <c r="E48" s="11">
        <f t="shared" si="2"/>
        <v>0.6887625098093163</v>
      </c>
      <c r="F48" s="11">
        <f t="shared" si="2"/>
        <v>1.4094150677350874</v>
      </c>
      <c r="G48" s="11">
        <f t="shared" si="2"/>
        <v>0.4139453304528074</v>
      </c>
      <c r="H48" s="11">
        <f t="shared" si="2"/>
        <v>1.0229827199709864</v>
      </c>
      <c r="I48" s="11">
        <f t="shared" si="2"/>
        <v>1.1158390365453699</v>
      </c>
      <c r="J48" s="11">
        <f t="shared" si="1"/>
        <v>5.6192140666376948</v>
      </c>
      <c r="K48" s="11"/>
    </row>
    <row r="49" spans="1:11" x14ac:dyDescent="0.2">
      <c r="A49" s="3">
        <v>15</v>
      </c>
      <c r="B49" s="5" t="s">
        <v>49</v>
      </c>
      <c r="C49" s="11">
        <f t="shared" si="2"/>
        <v>0.57153369718525793</v>
      </c>
      <c r="D49" s="11">
        <f t="shared" si="2"/>
        <v>0.45839210155148091</v>
      </c>
      <c r="E49" s="11">
        <f t="shared" si="2"/>
        <v>0.65922609922119335</v>
      </c>
      <c r="F49" s="11">
        <f t="shared" si="2"/>
        <v>2.0653706996995154</v>
      </c>
      <c r="G49" s="11">
        <f t="shared" si="2"/>
        <v>0.52492794505427121</v>
      </c>
      <c r="H49" s="11">
        <f t="shared" si="2"/>
        <v>1.1629974857423193</v>
      </c>
      <c r="I49" s="11">
        <f t="shared" si="2"/>
        <v>1.5097810756117005</v>
      </c>
      <c r="J49" s="11">
        <f t="shared" si="1"/>
        <v>6.9522291040657382</v>
      </c>
      <c r="K49" s="11"/>
    </row>
    <row r="50" spans="1:11" x14ac:dyDescent="0.2">
      <c r="A50" s="3">
        <v>17</v>
      </c>
      <c r="B50" s="8" t="s">
        <v>50</v>
      </c>
      <c r="C50" s="11">
        <f t="shared" si="2"/>
        <v>0.48945036047357626</v>
      </c>
      <c r="D50" s="11">
        <f t="shared" si="2"/>
        <v>0.72954560486804687</v>
      </c>
      <c r="E50" s="11">
        <f t="shared" si="2"/>
        <v>0.62967127455519545</v>
      </c>
      <c r="F50" s="11">
        <f t="shared" si="2"/>
        <v>1.6310602553078906</v>
      </c>
      <c r="G50" s="11">
        <f t="shared" si="2"/>
        <v>0.45637939017130769</v>
      </c>
      <c r="H50" s="11">
        <f t="shared" si="2"/>
        <v>0.78708909319399434</v>
      </c>
      <c r="I50" s="11">
        <f t="shared" si="2"/>
        <v>1.4405714663668232</v>
      </c>
      <c r="J50" s="11">
        <f t="shared" si="1"/>
        <v>6.163767444936834</v>
      </c>
      <c r="K50" s="11"/>
    </row>
    <row r="51" spans="1:11" x14ac:dyDescent="0.2">
      <c r="A51" s="3">
        <v>19</v>
      </c>
      <c r="B51" s="5" t="s">
        <v>51</v>
      </c>
      <c r="C51" s="11">
        <f t="shared" si="2"/>
        <v>0.58350675317256295</v>
      </c>
      <c r="D51" s="11">
        <f t="shared" si="2"/>
        <v>0.41539152078997837</v>
      </c>
      <c r="E51" s="11">
        <f t="shared" si="2"/>
        <v>0.70265638389031704</v>
      </c>
      <c r="F51" s="11">
        <f t="shared" si="2"/>
        <v>2.1406128861141713</v>
      </c>
      <c r="G51" s="11">
        <f t="shared" si="2"/>
        <v>0.59166768678336801</v>
      </c>
      <c r="H51" s="11">
        <f t="shared" si="2"/>
        <v>0.97604765985228703</v>
      </c>
      <c r="I51" s="11">
        <f t="shared" si="2"/>
        <v>1.5815889337740239</v>
      </c>
      <c r="J51" s="11">
        <f t="shared" si="1"/>
        <v>6.991471824376708</v>
      </c>
      <c r="K51" s="11"/>
    </row>
    <row r="52" spans="1:11" x14ac:dyDescent="0.2">
      <c r="A52" s="3">
        <v>22</v>
      </c>
      <c r="B52" s="5" t="s">
        <v>52</v>
      </c>
      <c r="C52" s="11">
        <f t="shared" si="2"/>
        <v>0.57249436572287127</v>
      </c>
      <c r="D52" s="11">
        <f t="shared" si="2"/>
        <v>0.43778980908219567</v>
      </c>
      <c r="E52" s="11">
        <f t="shared" si="2"/>
        <v>0.66057042198792837</v>
      </c>
      <c r="F52" s="11">
        <f t="shared" si="2"/>
        <v>2.0801492112012019</v>
      </c>
      <c r="G52" s="11">
        <f t="shared" si="2"/>
        <v>0.74864647825298547</v>
      </c>
      <c r="H52" s="11">
        <f t="shared" si="2"/>
        <v>1.010284174805067</v>
      </c>
      <c r="I52" s="11">
        <f t="shared" si="2"/>
        <v>1.6268165686604668</v>
      </c>
      <c r="J52" s="11">
        <f t="shared" si="1"/>
        <v>7.1367510297127161</v>
      </c>
      <c r="K52" s="11"/>
    </row>
    <row r="53" spans="1:11" x14ac:dyDescent="0.2">
      <c r="A53" s="3">
        <v>23</v>
      </c>
      <c r="B53" s="5" t="s">
        <v>53</v>
      </c>
      <c r="C53" s="11">
        <f t="shared" si="2"/>
        <v>0.7320644216691069</v>
      </c>
      <c r="D53" s="11">
        <f t="shared" si="2"/>
        <v>0.43647614574988264</v>
      </c>
      <c r="E53" s="11">
        <f t="shared" si="2"/>
        <v>0.70996436365645454</v>
      </c>
      <c r="F53" s="11">
        <f t="shared" si="2"/>
        <v>2.3122185695737452</v>
      </c>
      <c r="G53" s="11">
        <f t="shared" si="2"/>
        <v>0.70167684190170998</v>
      </c>
      <c r="H53" s="11">
        <f t="shared" si="2"/>
        <v>1.3812536257907677</v>
      </c>
      <c r="I53" s="11">
        <f t="shared" si="2"/>
        <v>1.6657918727036658</v>
      </c>
      <c r="J53" s="11">
        <f t="shared" si="1"/>
        <v>7.9394458410453321</v>
      </c>
      <c r="K53" s="11"/>
    </row>
    <row r="54" spans="1:11" x14ac:dyDescent="0.2">
      <c r="A54" s="3">
        <v>27</v>
      </c>
      <c r="B54" s="5" t="s">
        <v>54</v>
      </c>
      <c r="C54" s="11">
        <f t="shared" si="2"/>
        <v>0.62086921690366514</v>
      </c>
      <c r="D54" s="11">
        <f t="shared" si="2"/>
        <v>0.54075705988383738</v>
      </c>
      <c r="E54" s="11">
        <f t="shared" si="2"/>
        <v>0.82114960945323456</v>
      </c>
      <c r="F54" s="11">
        <f t="shared" si="2"/>
        <v>1.7424394151812537</v>
      </c>
      <c r="G54" s="11">
        <f t="shared" si="2"/>
        <v>0.84117764870819145</v>
      </c>
      <c r="H54" s="11">
        <f t="shared" si="2"/>
        <v>0.80112157019827757</v>
      </c>
      <c r="I54" s="11">
        <f t="shared" si="2"/>
        <v>1.4019627478469858</v>
      </c>
      <c r="J54" s="11">
        <f t="shared" si="1"/>
        <v>6.7694772681754447</v>
      </c>
      <c r="K54" s="11"/>
    </row>
    <row r="55" spans="1:11" x14ac:dyDescent="0.2">
      <c r="A55" s="3">
        <v>29</v>
      </c>
      <c r="B55" s="5" t="s">
        <v>55</v>
      </c>
      <c r="C55" s="11">
        <f t="shared" si="2"/>
        <v>0.77970120939056198</v>
      </c>
      <c r="D55" s="11">
        <f t="shared" si="2"/>
        <v>0.53474033673227417</v>
      </c>
      <c r="E55" s="11">
        <f t="shared" si="2"/>
        <v>1.1342186388427793</v>
      </c>
      <c r="F55" s="11">
        <f t="shared" si="2"/>
        <v>2.4638368508418309</v>
      </c>
      <c r="G55" s="11">
        <f t="shared" si="2"/>
        <v>0.57884752193502498</v>
      </c>
      <c r="H55" s="11">
        <f t="shared" si="2"/>
        <v>2.3972018022290729</v>
      </c>
      <c r="I55" s="11">
        <f t="shared" si="2"/>
        <v>1.125918899691724</v>
      </c>
      <c r="J55" s="11">
        <f t="shared" si="1"/>
        <v>9.0144652596632682</v>
      </c>
      <c r="K55" s="11"/>
    </row>
    <row r="56" spans="1:11" x14ac:dyDescent="0.2">
      <c r="A56" s="3">
        <v>31</v>
      </c>
      <c r="B56" s="5" t="s">
        <v>56</v>
      </c>
      <c r="C56" s="11">
        <f t="shared" si="2"/>
        <v>0.53191489361702127</v>
      </c>
      <c r="D56" s="11">
        <f t="shared" si="2"/>
        <v>0.74468085106382986</v>
      </c>
      <c r="E56" s="11">
        <f t="shared" si="2"/>
        <v>0.63829787234042545</v>
      </c>
      <c r="F56" s="11">
        <f t="shared" si="2"/>
        <v>2.4468085106382977</v>
      </c>
      <c r="G56" s="11">
        <f t="shared" si="2"/>
        <v>0.21276595744680851</v>
      </c>
      <c r="H56" s="11">
        <f t="shared" si="2"/>
        <v>0.95744680851063824</v>
      </c>
      <c r="I56" s="11">
        <f t="shared" si="2"/>
        <v>0.95744680851063824</v>
      </c>
      <c r="J56" s="11">
        <f t="shared" si="1"/>
        <v>6.4893617021276588</v>
      </c>
      <c r="K56" s="11"/>
    </row>
    <row r="57" spans="1:11" x14ac:dyDescent="0.2">
      <c r="A57" s="3">
        <v>32</v>
      </c>
      <c r="B57" s="5" t="s">
        <v>57</v>
      </c>
      <c r="C57" s="11">
        <f t="shared" ref="C57:I66" si="3">(D22/$C22)*100</f>
        <v>0.35996702237601458</v>
      </c>
      <c r="D57" s="11">
        <f t="shared" si="3"/>
        <v>0.63284524901589667</v>
      </c>
      <c r="E57" s="11">
        <f t="shared" si="3"/>
        <v>0.55736829271124844</v>
      </c>
      <c r="F57" s="11">
        <f t="shared" si="3"/>
        <v>1.6407529116687376</v>
      </c>
      <c r="G57" s="11">
        <f t="shared" si="3"/>
        <v>0.39480254067046761</v>
      </c>
      <c r="H57" s="11">
        <f t="shared" si="3"/>
        <v>1.058999756151372</v>
      </c>
      <c r="I57" s="11">
        <f t="shared" si="3"/>
        <v>0.57478605185847498</v>
      </c>
      <c r="J57" s="11">
        <f t="shared" si="1"/>
        <v>5.2195218244522117</v>
      </c>
      <c r="K57" s="11"/>
    </row>
    <row r="58" spans="1:11" x14ac:dyDescent="0.2">
      <c r="A58" s="3">
        <v>33</v>
      </c>
      <c r="B58" s="5" t="s">
        <v>58</v>
      </c>
      <c r="C58" s="11">
        <f t="shared" si="3"/>
        <v>0.25657195963887414</v>
      </c>
      <c r="D58" s="11">
        <f t="shared" si="3"/>
        <v>0.1935077004779607</v>
      </c>
      <c r="E58" s="11">
        <f t="shared" si="3"/>
        <v>0.35515135422198618</v>
      </c>
      <c r="F58" s="11">
        <f t="shared" si="3"/>
        <v>1.0750796601168349</v>
      </c>
      <c r="G58" s="11">
        <f t="shared" si="3"/>
        <v>0.32760223048327136</v>
      </c>
      <c r="H58" s="11">
        <f t="shared" si="3"/>
        <v>0.80124800849707911</v>
      </c>
      <c r="I58" s="11">
        <f t="shared" si="3"/>
        <v>0.4507434944237918</v>
      </c>
      <c r="J58" s="11">
        <f t="shared" si="1"/>
        <v>3.4599044078597982</v>
      </c>
      <c r="K58" s="11"/>
    </row>
    <row r="59" spans="1:11" x14ac:dyDescent="0.2">
      <c r="A59" s="3">
        <v>34</v>
      </c>
      <c r="B59" s="5" t="s">
        <v>118</v>
      </c>
      <c r="C59" s="11">
        <f t="shared" si="3"/>
        <v>0.35714285714285715</v>
      </c>
      <c r="D59" s="11">
        <f t="shared" si="3"/>
        <v>0.34863945578231292</v>
      </c>
      <c r="E59" s="11">
        <f t="shared" si="3"/>
        <v>0.42517006802721091</v>
      </c>
      <c r="F59" s="11">
        <f t="shared" si="3"/>
        <v>2.0238095238095237</v>
      </c>
      <c r="G59" s="11">
        <f t="shared" si="3"/>
        <v>0.5017006802721089</v>
      </c>
      <c r="H59" s="11">
        <f t="shared" si="3"/>
        <v>1.4625850340136055</v>
      </c>
      <c r="I59" s="11">
        <f t="shared" si="3"/>
        <v>0.67176870748299322</v>
      </c>
      <c r="J59" s="11">
        <f t="shared" si="1"/>
        <v>5.7908163265306118</v>
      </c>
      <c r="K59" s="11"/>
    </row>
    <row r="60" spans="1:11" x14ac:dyDescent="0.2">
      <c r="A60" s="3">
        <v>35</v>
      </c>
      <c r="B60" s="5" t="s">
        <v>119</v>
      </c>
      <c r="C60" s="11">
        <f t="shared" si="3"/>
        <v>0.32694905068751523</v>
      </c>
      <c r="D60" s="11">
        <f t="shared" si="3"/>
        <v>0.28500199322897141</v>
      </c>
      <c r="E60" s="11">
        <f t="shared" si="3"/>
        <v>0.62385091837281115</v>
      </c>
      <c r="F60" s="11">
        <f t="shared" si="3"/>
        <v>1.9224247184192207</v>
      </c>
      <c r="G60" s="11">
        <f t="shared" si="3"/>
        <v>0.49771224913577161</v>
      </c>
      <c r="H60" s="11">
        <f t="shared" si="3"/>
        <v>1.4660645330191766</v>
      </c>
      <c r="I60" s="11">
        <f t="shared" si="3"/>
        <v>0.73362726023240454</v>
      </c>
      <c r="J60" s="11">
        <f t="shared" si="1"/>
        <v>5.8556307230958708</v>
      </c>
      <c r="K60" s="11"/>
    </row>
    <row r="61" spans="1:11" x14ac:dyDescent="0.2">
      <c r="A61" s="3">
        <v>37</v>
      </c>
      <c r="B61" s="5" t="s">
        <v>112</v>
      </c>
      <c r="C61" s="11">
        <f t="shared" si="3"/>
        <v>0.48536349340752388</v>
      </c>
      <c r="D61" s="11">
        <f t="shared" si="3"/>
        <v>0.3644006290068949</v>
      </c>
      <c r="E61" s="11">
        <f t="shared" si="3"/>
        <v>0.65168743195838874</v>
      </c>
      <c r="F61" s="11">
        <f t="shared" si="3"/>
        <v>2.4464739325027218</v>
      </c>
      <c r="G61" s="11">
        <f t="shared" si="3"/>
        <v>0.604814322003145</v>
      </c>
      <c r="H61" s="11">
        <f t="shared" si="3"/>
        <v>1.6662634571186645</v>
      </c>
      <c r="I61" s="11">
        <f t="shared" si="3"/>
        <v>0.87093262368452884</v>
      </c>
      <c r="J61" s="11">
        <f t="shared" si="1"/>
        <v>7.0899358896818674</v>
      </c>
      <c r="K61" s="11"/>
    </row>
    <row r="62" spans="1:11" x14ac:dyDescent="0.2">
      <c r="A62" s="3">
        <v>38</v>
      </c>
      <c r="B62" s="5" t="s">
        <v>113</v>
      </c>
      <c r="C62" s="11">
        <f t="shared" si="3"/>
        <v>0.54746283822254138</v>
      </c>
      <c r="D62" s="11">
        <f t="shared" si="3"/>
        <v>0.35096017682319725</v>
      </c>
      <c r="E62" s="11">
        <f t="shared" si="3"/>
        <v>0.64381629774970872</v>
      </c>
      <c r="F62" s="11">
        <f t="shared" si="3"/>
        <v>1.7647282102490884</v>
      </c>
      <c r="G62" s="11">
        <f t="shared" si="3"/>
        <v>0.45490512104038378</v>
      </c>
      <c r="H62" s="11">
        <f t="shared" si="3"/>
        <v>1.3962492226027696</v>
      </c>
      <c r="I62" s="11">
        <f t="shared" si="3"/>
        <v>0.94718370517009298</v>
      </c>
      <c r="J62" s="11">
        <f t="shared" si="1"/>
        <v>6.105305571857782</v>
      </c>
      <c r="K62" s="11"/>
    </row>
    <row r="63" spans="1:11" x14ac:dyDescent="0.2">
      <c r="A63" s="3">
        <v>39</v>
      </c>
      <c r="B63" s="5" t="s">
        <v>114</v>
      </c>
      <c r="C63" s="11">
        <f t="shared" si="3"/>
        <v>0.72902661398750468</v>
      </c>
      <c r="D63" s="11">
        <f t="shared" si="3"/>
        <v>0.51818953659713607</v>
      </c>
      <c r="E63" s="11">
        <f t="shared" si="3"/>
        <v>1.1367653927840558</v>
      </c>
      <c r="F63" s="11">
        <f t="shared" si="3"/>
        <v>2.5008838641249231</v>
      </c>
      <c r="G63" s="11">
        <f t="shared" si="3"/>
        <v>0.84876762244421333</v>
      </c>
      <c r="H63" s="11">
        <f t="shared" si="3"/>
        <v>2.2407568457534524</v>
      </c>
      <c r="I63" s="11">
        <f t="shared" si="3"/>
        <v>1.3679894091142519</v>
      </c>
      <c r="J63" s="11">
        <f t="shared" si="1"/>
        <v>9.3423792848055367</v>
      </c>
      <c r="K63" s="11"/>
    </row>
    <row r="64" spans="1:11" x14ac:dyDescent="0.2">
      <c r="A64" s="3">
        <v>40</v>
      </c>
      <c r="B64" s="8" t="s">
        <v>115</v>
      </c>
      <c r="C64" s="11">
        <f t="shared" si="3"/>
        <v>0.22737608003638018</v>
      </c>
      <c r="D64" s="11">
        <f t="shared" si="3"/>
        <v>0.18042199521585939</v>
      </c>
      <c r="E64" s="11">
        <f t="shared" si="3"/>
        <v>0.32017509806748817</v>
      </c>
      <c r="F64" s="11">
        <f t="shared" si="3"/>
        <v>1.419344343511648</v>
      </c>
      <c r="G64" s="11">
        <f t="shared" si="3"/>
        <v>0.31869622925424346</v>
      </c>
      <c r="H64" s="11">
        <f t="shared" si="3"/>
        <v>0.85552560846208736</v>
      </c>
      <c r="I64" s="11">
        <f t="shared" si="3"/>
        <v>0.44587894719329185</v>
      </c>
      <c r="J64" s="11">
        <f t="shared" si="1"/>
        <v>3.7674183017409986</v>
      </c>
      <c r="K64" s="11"/>
    </row>
    <row r="65" spans="1:11" x14ac:dyDescent="0.2">
      <c r="A65" s="3">
        <v>42</v>
      </c>
      <c r="B65" s="8" t="s">
        <v>116</v>
      </c>
      <c r="C65" s="11">
        <f t="shared" si="3"/>
        <v>0.37533512064343166</v>
      </c>
      <c r="D65" s="11">
        <f t="shared" si="3"/>
        <v>0.26809651474530832</v>
      </c>
      <c r="E65" s="11">
        <f t="shared" si="3"/>
        <v>0.69705093833780152</v>
      </c>
      <c r="F65" s="11">
        <f t="shared" si="3"/>
        <v>2.4664879356568368</v>
      </c>
      <c r="G65" s="11">
        <f t="shared" si="3"/>
        <v>0.71492403932082216</v>
      </c>
      <c r="H65" s="11">
        <f t="shared" si="3"/>
        <v>1.483467381590706</v>
      </c>
      <c r="I65" s="11">
        <f t="shared" si="3"/>
        <v>0.82216264521894555</v>
      </c>
      <c r="J65" s="11">
        <f t="shared" si="1"/>
        <v>6.8275245755138521</v>
      </c>
      <c r="K65" s="11"/>
    </row>
    <row r="66" spans="1:11" x14ac:dyDescent="0.2">
      <c r="A66" s="3">
        <v>43</v>
      </c>
      <c r="B66" s="8" t="s">
        <v>111</v>
      </c>
      <c r="C66" s="11">
        <f t="shared" si="3"/>
        <v>0.31128307382659404</v>
      </c>
      <c r="D66" s="11">
        <f t="shared" si="3"/>
        <v>0.25658976266228289</v>
      </c>
      <c r="E66" s="11">
        <f t="shared" si="3"/>
        <v>0.53568191620359662</v>
      </c>
      <c r="F66" s="11">
        <f t="shared" si="3"/>
        <v>1.6129838795372009</v>
      </c>
      <c r="G66" s="11">
        <f t="shared" si="3"/>
        <v>0.42410756142840172</v>
      </c>
      <c r="H66" s="11">
        <f t="shared" si="3"/>
        <v>1.0932411568729177</v>
      </c>
      <c r="I66" s="11">
        <f t="shared" si="3"/>
        <v>0.61475281748685795</v>
      </c>
      <c r="J66" s="11">
        <f t="shared" si="1"/>
        <v>4.8486401680178517</v>
      </c>
      <c r="K66" s="11"/>
    </row>
    <row r="67" spans="1:11" x14ac:dyDescent="0.2">
      <c r="A67" s="3">
        <v>44</v>
      </c>
      <c r="B67" s="8" t="s">
        <v>117</v>
      </c>
      <c r="C67" s="11">
        <f t="shared" ref="C67:I67" si="4">(D32/$C32)*100</f>
        <v>0.28548665515867749</v>
      </c>
      <c r="D67" s="11">
        <f t="shared" si="4"/>
        <v>0.18589828708006906</v>
      </c>
      <c r="E67" s="11">
        <f t="shared" si="4"/>
        <v>0.50458106493161603</v>
      </c>
      <c r="F67" s="11">
        <f t="shared" si="4"/>
        <v>2.1245518523436462</v>
      </c>
      <c r="G67" s="11">
        <f t="shared" si="4"/>
        <v>0.49130261585446816</v>
      </c>
      <c r="H67" s="11">
        <f t="shared" si="4"/>
        <v>1.9917673615721683</v>
      </c>
      <c r="I67" s="11">
        <f t="shared" si="4"/>
        <v>0.80998539370601508</v>
      </c>
      <c r="J67" s="11">
        <f t="shared" si="1"/>
        <v>6.3935732306466608</v>
      </c>
      <c r="K67" s="11"/>
    </row>
    <row r="72" spans="1:11" x14ac:dyDescent="0.2">
      <c r="A72" s="7" t="s">
        <v>9</v>
      </c>
      <c r="B72" s="6" t="s">
        <v>8</v>
      </c>
      <c r="C72" s="14" t="s">
        <v>11</v>
      </c>
      <c r="D72" s="6" t="s">
        <v>5</v>
      </c>
      <c r="E72" s="6" t="s">
        <v>4</v>
      </c>
      <c r="F72" s="6" t="s">
        <v>3</v>
      </c>
      <c r="G72" s="6" t="s">
        <v>2</v>
      </c>
      <c r="H72" s="6" t="s">
        <v>0</v>
      </c>
      <c r="I72" s="6" t="s">
        <v>1</v>
      </c>
      <c r="J72" s="7" t="s">
        <v>120</v>
      </c>
    </row>
    <row r="73" spans="1:11" x14ac:dyDescent="0.2">
      <c r="A73" s="3">
        <v>1</v>
      </c>
      <c r="B73" s="5" t="s">
        <v>37</v>
      </c>
      <c r="C73" s="11">
        <f>(D2/$K2)*100</f>
        <v>5.4504334715416514</v>
      </c>
      <c r="D73" s="11">
        <f t="shared" ref="D73:J73" si="5">(E2/$K2)*100</f>
        <v>4.613644930267621</v>
      </c>
      <c r="E73" s="11">
        <f t="shared" si="5"/>
        <v>8.7749717301168477</v>
      </c>
      <c r="F73" s="11">
        <f t="shared" si="5"/>
        <v>37.723332076894081</v>
      </c>
      <c r="G73" s="11">
        <f t="shared" si="5"/>
        <v>8.1341877120241239</v>
      </c>
      <c r="H73" s="11">
        <f t="shared" si="5"/>
        <v>10.757632868450811</v>
      </c>
      <c r="I73" s="11">
        <f t="shared" si="5"/>
        <v>24.545797210704862</v>
      </c>
      <c r="J73" s="11">
        <f t="shared" si="5"/>
        <v>100</v>
      </c>
    </row>
    <row r="74" spans="1:11" x14ac:dyDescent="0.2">
      <c r="A74" s="3">
        <v>2</v>
      </c>
      <c r="B74" s="5" t="s">
        <v>38</v>
      </c>
      <c r="C74" s="11">
        <f>(D3/$K3)*100</f>
        <v>7.2507926050973763</v>
      </c>
      <c r="D74" s="11">
        <f t="shared" ref="D74:J74" si="6">(E3/$K3)*100</f>
        <v>4.2244822332935312</v>
      </c>
      <c r="E74" s="11">
        <f t="shared" si="6"/>
        <v>11.83349116811463</v>
      </c>
      <c r="F74" s="11">
        <f t="shared" si="6"/>
        <v>28.867295260839132</v>
      </c>
      <c r="G74" s="11">
        <f t="shared" si="6"/>
        <v>17.033804092724502</v>
      </c>
      <c r="H74" s="11">
        <f t="shared" si="6"/>
        <v>11.722320583027958</v>
      </c>
      <c r="I74" s="11">
        <f t="shared" si="6"/>
        <v>19.067814056902872</v>
      </c>
      <c r="J74" s="11">
        <f t="shared" si="6"/>
        <v>100</v>
      </c>
    </row>
    <row r="75" spans="1:11" x14ac:dyDescent="0.2">
      <c r="A75" s="3">
        <v>3</v>
      </c>
      <c r="B75" s="5" t="s">
        <v>39</v>
      </c>
      <c r="C75" s="11">
        <f t="shared" ref="C75:J75" si="7">(D4/$K4)*100</f>
        <v>6.598734800560627</v>
      </c>
      <c r="D75" s="11">
        <f t="shared" si="7"/>
        <v>6.1631122390999664</v>
      </c>
      <c r="E75" s="11">
        <f t="shared" si="7"/>
        <v>11.57619606803288</v>
      </c>
      <c r="F75" s="11">
        <f t="shared" si="7"/>
        <v>29.891283760748511</v>
      </c>
      <c r="G75" s="11">
        <f t="shared" si="7"/>
        <v>6.7767718474184626</v>
      </c>
      <c r="H75" s="11">
        <f t="shared" si="7"/>
        <v>10.852683813780825</v>
      </c>
      <c r="I75" s="11">
        <f t="shared" si="7"/>
        <v>28.141217470358725</v>
      </c>
      <c r="J75" s="11">
        <f t="shared" si="7"/>
        <v>100</v>
      </c>
    </row>
    <row r="76" spans="1:11" x14ac:dyDescent="0.2">
      <c r="A76" s="3">
        <v>4</v>
      </c>
      <c r="B76" s="5" t="s">
        <v>40</v>
      </c>
      <c r="C76" s="11">
        <f t="shared" ref="C76:J76" si="8">(D5/$K5)*100</f>
        <v>5.577226711247329</v>
      </c>
      <c r="D76" s="11">
        <f t="shared" si="8"/>
        <v>6.0601838952354417</v>
      </c>
      <c r="E76" s="11">
        <f t="shared" si="8"/>
        <v>8.6746540354787776</v>
      </c>
      <c r="F76" s="11">
        <f t="shared" si="8"/>
        <v>33.08256710318566</v>
      </c>
      <c r="G76" s="11">
        <f t="shared" si="8"/>
        <v>10.32320980774589</v>
      </c>
      <c r="H76" s="11">
        <f t="shared" si="8"/>
        <v>11.159097241571468</v>
      </c>
      <c r="I76" s="11">
        <f t="shared" si="8"/>
        <v>25.123061205535429</v>
      </c>
      <c r="J76" s="11">
        <f t="shared" si="8"/>
        <v>100</v>
      </c>
    </row>
    <row r="77" spans="1:11" x14ac:dyDescent="0.2">
      <c r="A77" s="3">
        <v>5</v>
      </c>
      <c r="B77" s="5" t="s">
        <v>41</v>
      </c>
      <c r="C77" s="11">
        <f t="shared" ref="C77:J77" si="9">(D6/$K6)*100</f>
        <v>8.071748878923767</v>
      </c>
      <c r="D77" s="11">
        <f t="shared" si="9"/>
        <v>6.7881165919282509</v>
      </c>
      <c r="E77" s="11">
        <f t="shared" si="9"/>
        <v>12.516816143497758</v>
      </c>
      <c r="F77" s="11">
        <f t="shared" si="9"/>
        <v>27.292600896860986</v>
      </c>
      <c r="G77" s="11">
        <f t="shared" si="9"/>
        <v>7.8755605381165923</v>
      </c>
      <c r="H77" s="11">
        <f t="shared" si="9"/>
        <v>16.104260089686097</v>
      </c>
      <c r="I77" s="11">
        <f t="shared" si="9"/>
        <v>21.350896860986545</v>
      </c>
      <c r="J77" s="11">
        <f t="shared" si="9"/>
        <v>100</v>
      </c>
    </row>
    <row r="78" spans="1:11" x14ac:dyDescent="0.2">
      <c r="A78" s="3">
        <v>6</v>
      </c>
      <c r="B78" s="5" t="s">
        <v>45</v>
      </c>
      <c r="C78" s="11">
        <f t="shared" ref="C78:J78" si="10">(D7/$K7)*100</f>
        <v>8.1359183038722716</v>
      </c>
      <c r="D78" s="11">
        <f t="shared" si="10"/>
        <v>5.5855061945985174</v>
      </c>
      <c r="E78" s="11">
        <f t="shared" si="10"/>
        <v>14.675237157223576</v>
      </c>
      <c r="F78" s="11">
        <f t="shared" si="10"/>
        <v>22.748950287698928</v>
      </c>
      <c r="G78" s="11">
        <f t="shared" si="10"/>
        <v>7.6927064434192118</v>
      </c>
      <c r="H78" s="11">
        <f t="shared" si="10"/>
        <v>20.890570732465914</v>
      </c>
      <c r="I78" s="11">
        <f t="shared" si="10"/>
        <v>20.271110880721579</v>
      </c>
      <c r="J78" s="11">
        <f t="shared" si="10"/>
        <v>100</v>
      </c>
    </row>
    <row r="79" spans="1:11" x14ac:dyDescent="0.2">
      <c r="A79" s="3">
        <v>7</v>
      </c>
      <c r="B79" s="5" t="s">
        <v>46</v>
      </c>
      <c r="C79" s="11">
        <f t="shared" ref="C79:J79" si="11">(D8/$K8)*100</f>
        <v>8.2435048638829809</v>
      </c>
      <c r="D79" s="11">
        <f t="shared" si="11"/>
        <v>5.2845431296159084</v>
      </c>
      <c r="E79" s="11">
        <f t="shared" si="11"/>
        <v>14.613159970362579</v>
      </c>
      <c r="F79" s="11">
        <f t="shared" si="11"/>
        <v>23.84139200267693</v>
      </c>
      <c r="G79" s="11">
        <f t="shared" si="11"/>
        <v>7.3017997562083226</v>
      </c>
      <c r="H79" s="11">
        <f t="shared" si="11"/>
        <v>17.956930136953559</v>
      </c>
      <c r="I79" s="11">
        <f t="shared" si="11"/>
        <v>22.758670140299721</v>
      </c>
      <c r="J79" s="11">
        <f t="shared" si="11"/>
        <v>100</v>
      </c>
    </row>
    <row r="80" spans="1:11" x14ac:dyDescent="0.2">
      <c r="A80" s="3">
        <v>8</v>
      </c>
      <c r="B80" s="5" t="s">
        <v>47</v>
      </c>
      <c r="C80" s="11">
        <f t="shared" ref="C80:J80" si="12">(D9/$K9)*100</f>
        <v>8.0399629653553824</v>
      </c>
      <c r="D80" s="11">
        <f t="shared" si="12"/>
        <v>6.4939818702495531</v>
      </c>
      <c r="E80" s="11">
        <f t="shared" si="12"/>
        <v>9.7969554077040684</v>
      </c>
      <c r="F80" s="11">
        <f t="shared" si="12"/>
        <v>24.80459918609909</v>
      </c>
      <c r="G80" s="11">
        <f t="shared" si="12"/>
        <v>12.609004586267037</v>
      </c>
      <c r="H80" s="11">
        <f t="shared" si="12"/>
        <v>11.74558060418147</v>
      </c>
      <c r="I80" s="11">
        <f t="shared" si="12"/>
        <v>26.509915380143401</v>
      </c>
      <c r="J80" s="11">
        <f t="shared" si="12"/>
        <v>100</v>
      </c>
    </row>
    <row r="81" spans="1:10" x14ac:dyDescent="0.2">
      <c r="A81" s="3">
        <v>9</v>
      </c>
      <c r="B81" s="5" t="s">
        <v>42</v>
      </c>
      <c r="C81" s="11">
        <f t="shared" ref="C81:J81" si="13">(D10/$K10)*100</f>
        <v>7.1429709786922073</v>
      </c>
      <c r="D81" s="11">
        <f t="shared" si="13"/>
        <v>7.2290308700017532</v>
      </c>
      <c r="E81" s="11">
        <f t="shared" si="13"/>
        <v>16.051763430921</v>
      </c>
      <c r="F81" s="11">
        <f t="shared" si="13"/>
        <v>24.603566704384271</v>
      </c>
      <c r="G81" s="11">
        <f t="shared" si="13"/>
        <v>5.5413007793201272</v>
      </c>
      <c r="H81" s="11">
        <f t="shared" si="13"/>
        <v>9.9526670597797509</v>
      </c>
      <c r="I81" s="11">
        <f t="shared" si="13"/>
        <v>29.478700176900887</v>
      </c>
      <c r="J81" s="11">
        <f t="shared" si="13"/>
        <v>100</v>
      </c>
    </row>
    <row r="82" spans="1:10" x14ac:dyDescent="0.2">
      <c r="A82" s="3">
        <v>11</v>
      </c>
      <c r="B82" s="5" t="s">
        <v>43</v>
      </c>
      <c r="C82" s="11">
        <f t="shared" ref="C82:J82" si="14">(D11/$K11)*100</f>
        <v>8.9444092492872986</v>
      </c>
      <c r="D82" s="11">
        <f t="shared" si="14"/>
        <v>5.7055749128919864</v>
      </c>
      <c r="E82" s="11">
        <f t="shared" si="14"/>
        <v>11.363636363636363</v>
      </c>
      <c r="F82" s="11">
        <f t="shared" si="14"/>
        <v>29.462305986696229</v>
      </c>
      <c r="G82" s="11">
        <f t="shared" si="14"/>
        <v>6.9290465631929044</v>
      </c>
      <c r="H82" s="11">
        <f t="shared" si="14"/>
        <v>15.948685460880583</v>
      </c>
      <c r="I82" s="11">
        <f t="shared" si="14"/>
        <v>21.646341463414632</v>
      </c>
      <c r="J82" s="11">
        <f t="shared" si="14"/>
        <v>100</v>
      </c>
    </row>
    <row r="83" spans="1:10" x14ac:dyDescent="0.2">
      <c r="A83" s="3">
        <v>12</v>
      </c>
      <c r="B83" s="5" t="s">
        <v>44</v>
      </c>
      <c r="C83" s="11">
        <f t="shared" ref="C83:J83" si="15">(D12/$K12)*100</f>
        <v>6.7546042807366851</v>
      </c>
      <c r="D83" s="11">
        <f t="shared" si="15"/>
        <v>4.7934295669487303</v>
      </c>
      <c r="E83" s="11">
        <f t="shared" si="15"/>
        <v>15.14186162269786</v>
      </c>
      <c r="F83" s="11">
        <f t="shared" si="15"/>
        <v>26.724738675958186</v>
      </c>
      <c r="G83" s="11">
        <f t="shared" si="15"/>
        <v>6.7695370831259334</v>
      </c>
      <c r="H83" s="11">
        <f t="shared" si="15"/>
        <v>12.259830761572923</v>
      </c>
      <c r="I83" s="11">
        <f t="shared" si="15"/>
        <v>27.55599800895968</v>
      </c>
      <c r="J83" s="11">
        <f t="shared" si="15"/>
        <v>100</v>
      </c>
    </row>
    <row r="84" spans="1:10" x14ac:dyDescent="0.2">
      <c r="A84" s="3">
        <v>13</v>
      </c>
      <c r="B84" s="5" t="s">
        <v>48</v>
      </c>
      <c r="C84" s="11">
        <f t="shared" ref="C84:J84" si="16">(D13/$K13)*100</f>
        <v>9.6867523507483444</v>
      </c>
      <c r="D84" s="11">
        <f t="shared" si="16"/>
        <v>7.5446503087965286</v>
      </c>
      <c r="E84" s="11">
        <f t="shared" si="16"/>
        <v>12.257274801090524</v>
      </c>
      <c r="F84" s="11">
        <f t="shared" si="16"/>
        <v>25.082067545763088</v>
      </c>
      <c r="G84" s="11">
        <f t="shared" si="16"/>
        <v>7.3666054637511831</v>
      </c>
      <c r="H84" s="11">
        <f t="shared" si="16"/>
        <v>18.20508540588661</v>
      </c>
      <c r="I84" s="11">
        <f t="shared" si="16"/>
        <v>19.857564123963723</v>
      </c>
      <c r="J84" s="11">
        <f t="shared" si="16"/>
        <v>100</v>
      </c>
    </row>
    <row r="85" spans="1:10" x14ac:dyDescent="0.2">
      <c r="A85" s="3">
        <v>15</v>
      </c>
      <c r="B85" s="5" t="s">
        <v>49</v>
      </c>
      <c r="C85" s="11">
        <f t="shared" ref="C85:J85" si="17">(D14/$K14)*100</f>
        <v>8.2208697186204471</v>
      </c>
      <c r="D85" s="11">
        <f t="shared" si="17"/>
        <v>6.5934550586574936</v>
      </c>
      <c r="E85" s="11">
        <f t="shared" si="17"/>
        <v>9.4822263385375312</v>
      </c>
      <c r="F85" s="11">
        <f t="shared" si="17"/>
        <v>29.708035635529683</v>
      </c>
      <c r="G85" s="11">
        <f t="shared" si="17"/>
        <v>7.5504983681750018</v>
      </c>
      <c r="H85" s="11">
        <f t="shared" si="17"/>
        <v>16.728411396312957</v>
      </c>
      <c r="I85" s="11">
        <f t="shared" si="17"/>
        <v>21.716503484166889</v>
      </c>
      <c r="J85" s="11">
        <f t="shared" si="17"/>
        <v>100</v>
      </c>
    </row>
    <row r="86" spans="1:10" x14ac:dyDescent="0.2">
      <c r="A86" s="3">
        <v>17</v>
      </c>
      <c r="B86" s="8" t="s">
        <v>50</v>
      </c>
      <c r="C86" s="11">
        <f t="shared" ref="C86:J86" si="18">(D15/$K15)*100</f>
        <v>7.9407661766283928</v>
      </c>
      <c r="D86" s="11">
        <f t="shared" si="18"/>
        <v>11.836033909217727</v>
      </c>
      <c r="E86" s="11">
        <f t="shared" si="18"/>
        <v>10.215688378581394</v>
      </c>
      <c r="F86" s="11">
        <f t="shared" si="18"/>
        <v>26.462066745358943</v>
      </c>
      <c r="G86" s="11">
        <f t="shared" si="18"/>
        <v>7.4042279214507998</v>
      </c>
      <c r="H86" s="11">
        <f t="shared" si="18"/>
        <v>12.769610473226741</v>
      </c>
      <c r="I86" s="11">
        <f t="shared" si="18"/>
        <v>23.371606395536002</v>
      </c>
      <c r="J86" s="11">
        <f t="shared" si="18"/>
        <v>100</v>
      </c>
    </row>
    <row r="87" spans="1:10" x14ac:dyDescent="0.2">
      <c r="A87" s="3">
        <v>19</v>
      </c>
      <c r="B87" s="5" t="s">
        <v>51</v>
      </c>
      <c r="C87" s="11">
        <f t="shared" ref="C87:J87" si="19">(D16/$K16)*100</f>
        <v>8.3459787556904406</v>
      </c>
      <c r="D87" s="11">
        <f t="shared" si="19"/>
        <v>5.9414030582467605</v>
      </c>
      <c r="E87" s="11">
        <f t="shared" si="19"/>
        <v>10.050192599509748</v>
      </c>
      <c r="F87" s="11">
        <f t="shared" si="19"/>
        <v>30.61748570094549</v>
      </c>
      <c r="G87" s="11">
        <f t="shared" si="19"/>
        <v>8.462705731294502</v>
      </c>
      <c r="H87" s="11">
        <f t="shared" si="19"/>
        <v>13.960546282245827</v>
      </c>
      <c r="I87" s="11">
        <f t="shared" si="19"/>
        <v>22.621687872067234</v>
      </c>
      <c r="J87" s="11">
        <f t="shared" si="19"/>
        <v>100</v>
      </c>
    </row>
    <row r="88" spans="1:10" x14ac:dyDescent="0.2">
      <c r="A88" s="3">
        <v>22</v>
      </c>
      <c r="B88" s="5" t="s">
        <v>52</v>
      </c>
      <c r="C88" s="11">
        <f t="shared" ref="C88:J88" si="20">(D17/$K17)*100</f>
        <v>8.0217785843920133</v>
      </c>
      <c r="D88" s="11">
        <f t="shared" si="20"/>
        <v>6.1343012704174225</v>
      </c>
      <c r="E88" s="11">
        <f t="shared" si="20"/>
        <v>9.2558983666061696</v>
      </c>
      <c r="F88" s="11">
        <f t="shared" si="20"/>
        <v>29.147005444646094</v>
      </c>
      <c r="G88" s="11">
        <f t="shared" si="20"/>
        <v>10.490018148820326</v>
      </c>
      <c r="H88" s="11">
        <f t="shared" si="20"/>
        <v>14.156079854809436</v>
      </c>
      <c r="I88" s="11">
        <f t="shared" si="20"/>
        <v>22.79491833030853</v>
      </c>
      <c r="J88" s="11">
        <f t="shared" si="20"/>
        <v>100</v>
      </c>
    </row>
    <row r="89" spans="1:10" x14ac:dyDescent="0.2">
      <c r="A89" s="3">
        <v>23</v>
      </c>
      <c r="B89" s="5" t="s">
        <v>53</v>
      </c>
      <c r="C89" s="11">
        <f t="shared" ref="C89:J89" si="21">(D18/$K18)*100</f>
        <v>9.2205984690327067</v>
      </c>
      <c r="D89" s="11">
        <f t="shared" si="21"/>
        <v>5.4975643702157271</v>
      </c>
      <c r="E89" s="11">
        <f t="shared" si="21"/>
        <v>8.9422407794015299</v>
      </c>
      <c r="F89" s="11">
        <f t="shared" si="21"/>
        <v>29.123173277661795</v>
      </c>
      <c r="G89" s="11">
        <f t="shared" si="21"/>
        <v>8.8378566457898398</v>
      </c>
      <c r="H89" s="11">
        <f t="shared" si="21"/>
        <v>17.397355601948501</v>
      </c>
      <c r="I89" s="11">
        <f t="shared" si="21"/>
        <v>20.981210855949893</v>
      </c>
      <c r="J89" s="11">
        <f t="shared" si="21"/>
        <v>100</v>
      </c>
    </row>
    <row r="90" spans="1:10" x14ac:dyDescent="0.2">
      <c r="A90" s="3">
        <v>27</v>
      </c>
      <c r="B90" s="5" t="s">
        <v>54</v>
      </c>
      <c r="C90" s="11">
        <f t="shared" ref="C90:J90" si="22">(D19/$K19)*100</f>
        <v>9.1715976331360949</v>
      </c>
      <c r="D90" s="11">
        <f t="shared" si="22"/>
        <v>7.9881656804733732</v>
      </c>
      <c r="E90" s="11">
        <f t="shared" si="22"/>
        <v>12.1301775147929</v>
      </c>
      <c r="F90" s="11">
        <f t="shared" si="22"/>
        <v>25.739644970414201</v>
      </c>
      <c r="G90" s="11">
        <f t="shared" si="22"/>
        <v>12.42603550295858</v>
      </c>
      <c r="H90" s="11">
        <f t="shared" si="22"/>
        <v>11.834319526627219</v>
      </c>
      <c r="I90" s="11">
        <f t="shared" si="22"/>
        <v>20.710059171597635</v>
      </c>
      <c r="J90" s="11">
        <f t="shared" si="22"/>
        <v>100</v>
      </c>
    </row>
    <row r="91" spans="1:10" x14ac:dyDescent="0.2">
      <c r="A91" s="3">
        <v>29</v>
      </c>
      <c r="B91" s="5" t="s">
        <v>55</v>
      </c>
      <c r="C91" s="11">
        <f t="shared" ref="C91:J91" si="23">(D20/$K20)*100</f>
        <v>8.6494449413374017</v>
      </c>
      <c r="D91" s="11">
        <f t="shared" si="23"/>
        <v>5.9320250434050612</v>
      </c>
      <c r="E91" s="11">
        <f t="shared" si="23"/>
        <v>12.58220655547956</v>
      </c>
      <c r="F91" s="11">
        <f t="shared" si="23"/>
        <v>27.332035565844166</v>
      </c>
      <c r="G91" s="11">
        <f t="shared" si="23"/>
        <v>6.4213184616194035</v>
      </c>
      <c r="H91" s="11">
        <f t="shared" si="23"/>
        <v>26.592834218971955</v>
      </c>
      <c r="I91" s="11">
        <f t="shared" si="23"/>
        <v>12.490135213342453</v>
      </c>
      <c r="J91" s="11">
        <f t="shared" si="23"/>
        <v>100</v>
      </c>
    </row>
    <row r="92" spans="1:10" x14ac:dyDescent="0.2">
      <c r="A92" s="3">
        <v>31</v>
      </c>
      <c r="B92" s="5" t="s">
        <v>56</v>
      </c>
      <c r="C92" s="11">
        <f t="shared" ref="C92:J92" si="24">(D21/$K21)*100</f>
        <v>8.1967213114754092</v>
      </c>
      <c r="D92" s="11">
        <f t="shared" si="24"/>
        <v>11.475409836065573</v>
      </c>
      <c r="E92" s="11">
        <f t="shared" si="24"/>
        <v>9.8360655737704921</v>
      </c>
      <c r="F92" s="11">
        <f t="shared" si="24"/>
        <v>37.704918032786885</v>
      </c>
      <c r="G92" s="11">
        <f t="shared" si="24"/>
        <v>3.278688524590164</v>
      </c>
      <c r="H92" s="11">
        <f t="shared" si="24"/>
        <v>14.754098360655737</v>
      </c>
      <c r="I92" s="11">
        <f t="shared" si="24"/>
        <v>14.754098360655737</v>
      </c>
      <c r="J92" s="11">
        <f t="shared" si="24"/>
        <v>100</v>
      </c>
    </row>
    <row r="93" spans="1:10" x14ac:dyDescent="0.2">
      <c r="A93" s="3">
        <v>32</v>
      </c>
      <c r="B93" s="5" t="s">
        <v>57</v>
      </c>
      <c r="C93" s="11">
        <f t="shared" ref="C93:J93" si="25">(D22/$K22)*100</f>
        <v>6.8965517241379306</v>
      </c>
      <c r="D93" s="11">
        <f t="shared" si="25"/>
        <v>12.124582869855395</v>
      </c>
      <c r="E93" s="11">
        <f t="shared" si="25"/>
        <v>10.678531701890991</v>
      </c>
      <c r="F93" s="11">
        <f t="shared" si="25"/>
        <v>31.434927697441601</v>
      </c>
      <c r="G93" s="11">
        <f t="shared" si="25"/>
        <v>7.5639599555061183</v>
      </c>
      <c r="H93" s="11">
        <f t="shared" si="25"/>
        <v>20.289210233592879</v>
      </c>
      <c r="I93" s="11">
        <f t="shared" si="25"/>
        <v>11.012235817575084</v>
      </c>
      <c r="J93" s="11">
        <f t="shared" si="25"/>
        <v>100</v>
      </c>
    </row>
    <row r="94" spans="1:10" x14ac:dyDescent="0.2">
      <c r="A94" s="3">
        <v>33</v>
      </c>
      <c r="B94" s="5" t="s">
        <v>58</v>
      </c>
      <c r="C94" s="11">
        <f t="shared" ref="C94:J94" si="26">(D23/$K23)*100</f>
        <v>7.4155794320798165</v>
      </c>
      <c r="D94" s="11">
        <f t="shared" si="26"/>
        <v>5.5928626247122022</v>
      </c>
      <c r="E94" s="11">
        <f t="shared" si="26"/>
        <v>10.264773599386032</v>
      </c>
      <c r="F94" s="11">
        <f t="shared" si="26"/>
        <v>31.07252494244052</v>
      </c>
      <c r="G94" s="11">
        <f t="shared" si="26"/>
        <v>9.468534151957023</v>
      </c>
      <c r="H94" s="11">
        <f t="shared" si="26"/>
        <v>23.158096699923252</v>
      </c>
      <c r="I94" s="11">
        <f t="shared" si="26"/>
        <v>13.027628549501152</v>
      </c>
      <c r="J94" s="11">
        <f t="shared" si="26"/>
        <v>100</v>
      </c>
    </row>
    <row r="95" spans="1:10" x14ac:dyDescent="0.2">
      <c r="A95" s="3">
        <v>34</v>
      </c>
      <c r="B95" s="5" t="s">
        <v>118</v>
      </c>
      <c r="C95" s="11">
        <f t="shared" ref="C95:J95" si="27">(D24/$K24)*100</f>
        <v>6.1674008810572687</v>
      </c>
      <c r="D95" s="11">
        <f t="shared" si="27"/>
        <v>6.0205580029368582</v>
      </c>
      <c r="E95" s="11">
        <f t="shared" si="27"/>
        <v>7.3421439060205582</v>
      </c>
      <c r="F95" s="11">
        <f t="shared" si="27"/>
        <v>34.948604992657856</v>
      </c>
      <c r="G95" s="11">
        <f t="shared" si="27"/>
        <v>8.6637298091042574</v>
      </c>
      <c r="H95" s="11">
        <f t="shared" si="27"/>
        <v>25.25697503671072</v>
      </c>
      <c r="I95" s="11">
        <f t="shared" si="27"/>
        <v>11.600587371512482</v>
      </c>
      <c r="J95" s="11">
        <f t="shared" si="27"/>
        <v>100</v>
      </c>
    </row>
    <row r="96" spans="1:10" x14ac:dyDescent="0.2">
      <c r="A96" s="3">
        <v>35</v>
      </c>
      <c r="B96" s="5" t="s">
        <v>119</v>
      </c>
      <c r="C96" s="11">
        <f t="shared" ref="C96:J96" si="28">(D25/$K25)*100</f>
        <v>5.5834984504394658</v>
      </c>
      <c r="D96" s="11">
        <f t="shared" si="28"/>
        <v>4.867144236142865</v>
      </c>
      <c r="E96" s="11">
        <f t="shared" si="28"/>
        <v>10.653863740283494</v>
      </c>
      <c r="F96" s="11">
        <f t="shared" si="28"/>
        <v>32.830361225422955</v>
      </c>
      <c r="G96" s="11">
        <f t="shared" si="28"/>
        <v>8.4997205710511619</v>
      </c>
      <c r="H96" s="11">
        <f t="shared" si="28"/>
        <v>25.036833815983332</v>
      </c>
      <c r="I96" s="11">
        <f t="shared" si="28"/>
        <v>12.528577960676726</v>
      </c>
      <c r="J96" s="11">
        <f t="shared" si="28"/>
        <v>100</v>
      </c>
    </row>
    <row r="97" spans="1:10" x14ac:dyDescent="0.2">
      <c r="A97" s="3">
        <v>37</v>
      </c>
      <c r="B97" s="5" t="s">
        <v>112</v>
      </c>
      <c r="C97" s="11">
        <f t="shared" ref="C97:J97" si="29">(D26/$K26)*100</f>
        <v>6.8458093410108765</v>
      </c>
      <c r="D97" s="11">
        <f t="shared" si="29"/>
        <v>5.1396886329707829</v>
      </c>
      <c r="E97" s="11">
        <f t="shared" si="29"/>
        <v>9.1917253145660052</v>
      </c>
      <c r="F97" s="11">
        <f t="shared" si="29"/>
        <v>34.506291320110897</v>
      </c>
      <c r="G97" s="11">
        <f t="shared" si="29"/>
        <v>8.5306035402004703</v>
      </c>
      <c r="H97" s="11">
        <f t="shared" si="29"/>
        <v>23.501812753252295</v>
      </c>
      <c r="I97" s="11">
        <f t="shared" si="29"/>
        <v>12.284069097888676</v>
      </c>
      <c r="J97" s="11">
        <f t="shared" si="29"/>
        <v>100</v>
      </c>
    </row>
    <row r="98" spans="1:10" x14ac:dyDescent="0.2">
      <c r="A98" s="3">
        <v>38</v>
      </c>
      <c r="B98" s="5" t="s">
        <v>113</v>
      </c>
      <c r="C98" s="11">
        <f t="shared" ref="C98:J98" si="30">(D27/$K27)*100</f>
        <v>8.9670014347202294</v>
      </c>
      <c r="D98" s="11">
        <f t="shared" si="30"/>
        <v>5.7484457197513157</v>
      </c>
      <c r="E98" s="11">
        <f t="shared" si="30"/>
        <v>10.54519368723099</v>
      </c>
      <c r="F98" s="11">
        <f t="shared" si="30"/>
        <v>28.904830224772837</v>
      </c>
      <c r="G98" s="11">
        <f t="shared" si="30"/>
        <v>7.4509803921568629</v>
      </c>
      <c r="H98" s="11">
        <f t="shared" si="30"/>
        <v>22.869440459110475</v>
      </c>
      <c r="I98" s="11">
        <f t="shared" si="30"/>
        <v>15.514108082257295</v>
      </c>
      <c r="J98" s="11">
        <f t="shared" si="30"/>
        <v>100</v>
      </c>
    </row>
    <row r="99" spans="1:10" x14ac:dyDescent="0.2">
      <c r="A99" s="3">
        <v>39</v>
      </c>
      <c r="B99" s="5" t="s">
        <v>114</v>
      </c>
      <c r="C99" s="11">
        <f t="shared" ref="C99:J99" si="31">(D28/$K28)*100</f>
        <v>7.803436274238992</v>
      </c>
      <c r="D99" s="11">
        <f t="shared" si="31"/>
        <v>5.5466548809458036</v>
      </c>
      <c r="E99" s="11">
        <f t="shared" si="31"/>
        <v>12.167836031158499</v>
      </c>
      <c r="F99" s="11">
        <f t="shared" si="31"/>
        <v>26.769239268548699</v>
      </c>
      <c r="G99" s="11">
        <f t="shared" si="31"/>
        <v>9.0851334180432026</v>
      </c>
      <c r="H99" s="11">
        <f t="shared" si="31"/>
        <v>23.984862714767139</v>
      </c>
      <c r="I99" s="11">
        <f t="shared" si="31"/>
        <v>14.642837412297663</v>
      </c>
      <c r="J99" s="11">
        <f t="shared" si="31"/>
        <v>100</v>
      </c>
    </row>
    <row r="100" spans="1:10" x14ac:dyDescent="0.2">
      <c r="A100" s="3">
        <v>40</v>
      </c>
      <c r="B100" s="8" t="s">
        <v>115</v>
      </c>
      <c r="C100" s="11">
        <f t="shared" ref="C100:J100" si="32">(D29/$K29)*100</f>
        <v>6.0353287536800782</v>
      </c>
      <c r="D100" s="11">
        <f t="shared" si="32"/>
        <v>4.7890088321884194</v>
      </c>
      <c r="E100" s="11">
        <f t="shared" si="32"/>
        <v>8.4985279685966635</v>
      </c>
      <c r="F100" s="11">
        <f t="shared" si="32"/>
        <v>37.674190382728163</v>
      </c>
      <c r="G100" s="11">
        <f t="shared" si="32"/>
        <v>8.4592737978410195</v>
      </c>
      <c r="H100" s="11">
        <f t="shared" si="32"/>
        <v>22.708537782139352</v>
      </c>
      <c r="I100" s="11">
        <f t="shared" si="32"/>
        <v>11.835132482826301</v>
      </c>
      <c r="J100" s="11">
        <f t="shared" si="32"/>
        <v>100</v>
      </c>
    </row>
    <row r="101" spans="1:10" x14ac:dyDescent="0.2">
      <c r="A101" s="3">
        <v>42</v>
      </c>
      <c r="B101" s="8" t="s">
        <v>116</v>
      </c>
      <c r="C101" s="11">
        <f t="shared" ref="C101:J101" si="33">(D30/$K30)*100</f>
        <v>5.4973821989528799</v>
      </c>
      <c r="D101" s="11">
        <f t="shared" si="33"/>
        <v>3.9267015706806281</v>
      </c>
      <c r="E101" s="11">
        <f t="shared" si="33"/>
        <v>10.209424083769633</v>
      </c>
      <c r="F101" s="11">
        <f t="shared" si="33"/>
        <v>36.125654450261777</v>
      </c>
      <c r="G101" s="11">
        <f t="shared" si="33"/>
        <v>10.471204188481675</v>
      </c>
      <c r="H101" s="11">
        <f t="shared" si="33"/>
        <v>21.727748691099478</v>
      </c>
      <c r="I101" s="11">
        <f t="shared" si="33"/>
        <v>12.041884816753926</v>
      </c>
      <c r="J101" s="11">
        <f t="shared" si="33"/>
        <v>100</v>
      </c>
    </row>
    <row r="102" spans="1:10" x14ac:dyDescent="0.2">
      <c r="A102" s="3">
        <v>43</v>
      </c>
      <c r="B102" s="8" t="s">
        <v>111</v>
      </c>
      <c r="C102" s="11">
        <f t="shared" ref="C102:J102" si="34">(D31/$K31)*100</f>
        <v>6.4200077349490776</v>
      </c>
      <c r="D102" s="11">
        <f t="shared" si="34"/>
        <v>5.2919943277040096</v>
      </c>
      <c r="E102" s="11">
        <f t="shared" si="34"/>
        <v>11.048085600103134</v>
      </c>
      <c r="F102" s="11">
        <f t="shared" si="34"/>
        <v>33.266726827381717</v>
      </c>
      <c r="G102" s="11">
        <f t="shared" si="34"/>
        <v>8.7469382493231933</v>
      </c>
      <c r="H102" s="11">
        <f t="shared" si="34"/>
        <v>22.547376563104294</v>
      </c>
      <c r="I102" s="11">
        <f t="shared" si="34"/>
        <v>12.678870697434574</v>
      </c>
      <c r="J102" s="11">
        <f t="shared" si="34"/>
        <v>100</v>
      </c>
    </row>
    <row r="103" spans="1:10" x14ac:dyDescent="0.2">
      <c r="A103" s="3">
        <v>44</v>
      </c>
      <c r="B103" s="8" t="s">
        <v>117</v>
      </c>
      <c r="C103" s="11">
        <f t="shared" ref="C103:J103" si="35">(D32/$K32)*100</f>
        <v>4.46521287642783</v>
      </c>
      <c r="D103" s="11">
        <f t="shared" si="35"/>
        <v>2.9075804776739358</v>
      </c>
      <c r="E103" s="11">
        <f t="shared" si="35"/>
        <v>7.892004153686397</v>
      </c>
      <c r="F103" s="11">
        <f t="shared" si="35"/>
        <v>33.229491173416406</v>
      </c>
      <c r="G103" s="11">
        <f t="shared" si="35"/>
        <v>7.6843198338525447</v>
      </c>
      <c r="H103" s="11">
        <f t="shared" si="35"/>
        <v>31.15264797507788</v>
      </c>
      <c r="I103" s="11">
        <f t="shared" si="35"/>
        <v>12.668743509865005</v>
      </c>
      <c r="J103" s="11">
        <f t="shared" si="35"/>
        <v>100</v>
      </c>
    </row>
    <row r="105" spans="1:10" x14ac:dyDescent="0.2">
      <c r="A105" s="7" t="s">
        <v>9</v>
      </c>
      <c r="B105" s="6" t="s">
        <v>8</v>
      </c>
      <c r="C105" s="17" t="s">
        <v>0</v>
      </c>
      <c r="D105" s="7" t="s">
        <v>33</v>
      </c>
      <c r="E105" s="3" t="s">
        <v>35</v>
      </c>
      <c r="F105" s="3" t="s">
        <v>36</v>
      </c>
      <c r="G105" s="3" t="s">
        <v>34</v>
      </c>
    </row>
    <row r="106" spans="1:10" x14ac:dyDescent="0.2">
      <c r="A106" s="3">
        <v>9</v>
      </c>
      <c r="B106" s="5" t="s">
        <v>42</v>
      </c>
      <c r="C106" s="11">
        <v>9.9526670597797509</v>
      </c>
      <c r="D106" s="11">
        <v>13.382857605985569</v>
      </c>
      <c r="E106" s="3">
        <v>23</v>
      </c>
      <c r="F106" s="3">
        <v>1</v>
      </c>
      <c r="G106" s="3">
        <f t="shared" ref="G106:G136" si="36">ABS(E106-F106)</f>
        <v>22</v>
      </c>
      <c r="H106" s="3">
        <f>CORREL(C106:C136,D106:D136)</f>
        <v>-0.17663684099555862</v>
      </c>
    </row>
    <row r="107" spans="1:10" x14ac:dyDescent="0.2">
      <c r="A107" s="3">
        <v>7</v>
      </c>
      <c r="B107" s="5" t="s">
        <v>46</v>
      </c>
      <c r="C107" s="11">
        <v>17.956930136953559</v>
      </c>
      <c r="D107" s="11">
        <v>9.4883773670484182</v>
      </c>
      <c r="E107" s="3">
        <v>25</v>
      </c>
      <c r="F107" s="3">
        <v>2</v>
      </c>
      <c r="G107" s="3">
        <f t="shared" si="36"/>
        <v>23</v>
      </c>
    </row>
    <row r="108" spans="1:10" x14ac:dyDescent="0.2">
      <c r="A108" s="3">
        <v>39</v>
      </c>
      <c r="B108" s="5" t="s">
        <v>114</v>
      </c>
      <c r="C108" s="11">
        <v>23.984862714767139</v>
      </c>
      <c r="D108" s="11">
        <v>9.3423792848055367</v>
      </c>
      <c r="E108" s="3">
        <v>5</v>
      </c>
      <c r="F108" s="3">
        <v>3</v>
      </c>
      <c r="G108" s="3">
        <f t="shared" si="36"/>
        <v>2</v>
      </c>
    </row>
    <row r="109" spans="1:10" x14ac:dyDescent="0.2">
      <c r="A109" s="3">
        <v>29</v>
      </c>
      <c r="B109" s="5" t="s">
        <v>55</v>
      </c>
      <c r="C109" s="11">
        <v>26.592834218971955</v>
      </c>
      <c r="D109" s="11">
        <v>9.0144652596632682</v>
      </c>
      <c r="E109" s="3">
        <v>13</v>
      </c>
      <c r="F109" s="3">
        <v>4</v>
      </c>
      <c r="G109" s="3">
        <f t="shared" si="36"/>
        <v>9</v>
      </c>
    </row>
    <row r="110" spans="1:10" x14ac:dyDescent="0.2">
      <c r="A110" s="3">
        <v>6</v>
      </c>
      <c r="B110" s="5" t="s">
        <v>45</v>
      </c>
      <c r="C110" s="11">
        <v>20.890570732465914</v>
      </c>
      <c r="D110" s="11">
        <v>8.6715738607630506</v>
      </c>
      <c r="E110" s="3">
        <v>26</v>
      </c>
      <c r="F110" s="3">
        <v>5</v>
      </c>
      <c r="G110" s="3">
        <f t="shared" si="36"/>
        <v>21</v>
      </c>
    </row>
    <row r="111" spans="1:10" x14ac:dyDescent="0.2">
      <c r="A111" s="3">
        <v>8</v>
      </c>
      <c r="B111" s="5" t="s">
        <v>47</v>
      </c>
      <c r="C111" s="11">
        <v>11.74558060418147</v>
      </c>
      <c r="D111" s="11">
        <v>8.4612581755907375</v>
      </c>
      <c r="E111" s="3">
        <v>24</v>
      </c>
      <c r="F111" s="3">
        <v>6</v>
      </c>
      <c r="G111" s="3">
        <f t="shared" si="36"/>
        <v>18</v>
      </c>
    </row>
    <row r="112" spans="1:10" x14ac:dyDescent="0.2">
      <c r="A112" s="3">
        <v>23</v>
      </c>
      <c r="B112" s="5" t="s">
        <v>53</v>
      </c>
      <c r="C112" s="11">
        <v>17.397355601948501</v>
      </c>
      <c r="D112" s="11">
        <v>7.9394458410453321</v>
      </c>
      <c r="E112" s="3">
        <v>15</v>
      </c>
      <c r="F112" s="3">
        <v>7</v>
      </c>
      <c r="G112" s="3">
        <f t="shared" si="36"/>
        <v>8</v>
      </c>
    </row>
    <row r="113" spans="1:7" x14ac:dyDescent="0.2">
      <c r="A113" s="3">
        <v>11</v>
      </c>
      <c r="B113" s="5" t="s">
        <v>43</v>
      </c>
      <c r="C113" s="11">
        <v>15.948685460880583</v>
      </c>
      <c r="D113" s="11">
        <v>7.1807323459921131</v>
      </c>
      <c r="E113" s="3">
        <v>22</v>
      </c>
      <c r="F113" s="3">
        <v>8</v>
      </c>
      <c r="G113" s="3">
        <f t="shared" si="36"/>
        <v>14</v>
      </c>
    </row>
    <row r="114" spans="1:7" x14ac:dyDescent="0.2">
      <c r="A114" s="3">
        <v>22</v>
      </c>
      <c r="B114" s="5" t="s">
        <v>52</v>
      </c>
      <c r="C114" s="11">
        <v>14.156079854809436</v>
      </c>
      <c r="D114" s="11">
        <v>7.1367510297127161</v>
      </c>
      <c r="E114" s="3">
        <v>16</v>
      </c>
      <c r="F114" s="3">
        <v>9</v>
      </c>
      <c r="G114" s="3">
        <f t="shared" si="36"/>
        <v>7</v>
      </c>
    </row>
    <row r="115" spans="1:7" x14ac:dyDescent="0.2">
      <c r="A115" s="3">
        <v>37</v>
      </c>
      <c r="B115" s="5" t="s">
        <v>112</v>
      </c>
      <c r="C115" s="11">
        <v>23.501812753252295</v>
      </c>
      <c r="D115" s="11">
        <v>7.0899358896818674</v>
      </c>
      <c r="E115" s="3">
        <v>7</v>
      </c>
      <c r="F115" s="3">
        <v>10</v>
      </c>
      <c r="G115" s="3">
        <f t="shared" si="36"/>
        <v>3</v>
      </c>
    </row>
    <row r="116" spans="1:7" x14ac:dyDescent="0.2">
      <c r="A116" s="3">
        <v>3</v>
      </c>
      <c r="B116" s="5" t="s">
        <v>39</v>
      </c>
      <c r="C116" s="11">
        <v>10.852683813780825</v>
      </c>
      <c r="D116" s="11">
        <v>7.0232334169590906</v>
      </c>
      <c r="E116" s="3">
        <v>29</v>
      </c>
      <c r="F116" s="3">
        <v>11</v>
      </c>
      <c r="G116" s="3">
        <f t="shared" si="36"/>
        <v>18</v>
      </c>
    </row>
    <row r="117" spans="1:7" x14ac:dyDescent="0.2">
      <c r="A117" s="3">
        <v>19</v>
      </c>
      <c r="B117" s="5" t="s">
        <v>51</v>
      </c>
      <c r="C117" s="11">
        <v>13.960546282245827</v>
      </c>
      <c r="D117" s="11">
        <v>6.991471824376708</v>
      </c>
      <c r="E117" s="3">
        <v>17</v>
      </c>
      <c r="F117" s="3">
        <v>12</v>
      </c>
      <c r="G117" s="3">
        <f t="shared" si="36"/>
        <v>5</v>
      </c>
    </row>
    <row r="118" spans="1:7" x14ac:dyDescent="0.2">
      <c r="A118" s="3">
        <v>15</v>
      </c>
      <c r="B118" s="5" t="s">
        <v>49</v>
      </c>
      <c r="C118" s="11">
        <v>16.728411396312957</v>
      </c>
      <c r="D118" s="11">
        <v>6.9522291040657382</v>
      </c>
      <c r="E118" s="3">
        <v>19</v>
      </c>
      <c r="F118" s="3">
        <v>13</v>
      </c>
      <c r="G118" s="3">
        <f t="shared" si="36"/>
        <v>6</v>
      </c>
    </row>
    <row r="119" spans="1:7" x14ac:dyDescent="0.2">
      <c r="A119" s="3">
        <v>42</v>
      </c>
      <c r="B119" s="8" t="s">
        <v>116</v>
      </c>
      <c r="C119" s="11">
        <v>21.727748691099478</v>
      </c>
      <c r="D119" s="11">
        <v>6.8275245755138521</v>
      </c>
      <c r="E119" s="3">
        <v>3</v>
      </c>
      <c r="F119" s="3">
        <v>14</v>
      </c>
      <c r="G119" s="3">
        <f t="shared" si="36"/>
        <v>11</v>
      </c>
    </row>
    <row r="120" spans="1:7" x14ac:dyDescent="0.2">
      <c r="A120" s="3">
        <v>2</v>
      </c>
      <c r="B120" s="5" t="s">
        <v>38</v>
      </c>
      <c r="C120" s="11">
        <v>11.722320583027958</v>
      </c>
      <c r="D120" s="11">
        <v>6.8243379939756323</v>
      </c>
      <c r="E120" s="3">
        <v>30</v>
      </c>
      <c r="F120" s="3">
        <v>15</v>
      </c>
      <c r="G120" s="3">
        <f t="shared" si="36"/>
        <v>15</v>
      </c>
    </row>
    <row r="121" spans="1:7" x14ac:dyDescent="0.2">
      <c r="A121" s="3">
        <v>27</v>
      </c>
      <c r="B121" s="5" t="s">
        <v>54</v>
      </c>
      <c r="C121" s="11">
        <v>11.834319526627219</v>
      </c>
      <c r="D121" s="11">
        <v>6.7694772681754447</v>
      </c>
      <c r="E121" s="3">
        <v>14</v>
      </c>
      <c r="F121" s="3">
        <v>16</v>
      </c>
      <c r="G121" s="3">
        <f t="shared" si="36"/>
        <v>2</v>
      </c>
    </row>
    <row r="122" spans="1:7" x14ac:dyDescent="0.2">
      <c r="A122" s="3">
        <v>31</v>
      </c>
      <c r="B122" s="5" t="s">
        <v>56</v>
      </c>
      <c r="C122" s="11">
        <v>14.754098360655737</v>
      </c>
      <c r="D122" s="11">
        <v>6.4893617021276588</v>
      </c>
      <c r="E122" s="3">
        <v>12</v>
      </c>
      <c r="F122" s="3">
        <v>17</v>
      </c>
      <c r="G122" s="3">
        <f t="shared" si="36"/>
        <v>5</v>
      </c>
    </row>
    <row r="123" spans="1:7" x14ac:dyDescent="0.2">
      <c r="A123" s="3">
        <v>44</v>
      </c>
      <c r="B123" s="8" t="s">
        <v>117</v>
      </c>
      <c r="C123" s="11">
        <v>31.15264797507788</v>
      </c>
      <c r="D123" s="11">
        <v>6.3935732306466608</v>
      </c>
      <c r="E123" s="3">
        <v>1</v>
      </c>
      <c r="F123" s="3">
        <v>18</v>
      </c>
      <c r="G123" s="3">
        <f t="shared" si="36"/>
        <v>17</v>
      </c>
    </row>
    <row r="124" spans="1:7" x14ac:dyDescent="0.2">
      <c r="A124" s="3">
        <v>17</v>
      </c>
      <c r="B124" s="8" t="s">
        <v>50</v>
      </c>
      <c r="C124" s="11">
        <v>12.769610473226741</v>
      </c>
      <c r="D124" s="11">
        <v>6.163767444936834</v>
      </c>
      <c r="E124" s="3">
        <v>18</v>
      </c>
      <c r="F124" s="3">
        <v>19</v>
      </c>
      <c r="G124" s="3">
        <f t="shared" si="36"/>
        <v>1</v>
      </c>
    </row>
    <row r="125" spans="1:7" x14ac:dyDescent="0.2">
      <c r="A125" s="3">
        <v>4</v>
      </c>
      <c r="B125" s="5" t="s">
        <v>40</v>
      </c>
      <c r="C125" s="11">
        <v>11.159097241571468</v>
      </c>
      <c r="D125" s="11">
        <v>6.1538549468889219</v>
      </c>
      <c r="E125" s="3">
        <v>28</v>
      </c>
      <c r="F125" s="3">
        <v>20</v>
      </c>
      <c r="G125" s="3">
        <f t="shared" si="36"/>
        <v>8</v>
      </c>
    </row>
    <row r="126" spans="1:7" x14ac:dyDescent="0.2">
      <c r="A126" s="3">
        <v>38</v>
      </c>
      <c r="B126" s="5" t="s">
        <v>113</v>
      </c>
      <c r="C126" s="11">
        <v>22.869440459110475</v>
      </c>
      <c r="D126" s="11">
        <v>6.105305571857782</v>
      </c>
      <c r="E126" s="3">
        <v>6</v>
      </c>
      <c r="F126" s="3">
        <v>21</v>
      </c>
      <c r="G126" s="3">
        <f t="shared" si="36"/>
        <v>15</v>
      </c>
    </row>
    <row r="127" spans="1:7" x14ac:dyDescent="0.2">
      <c r="A127" s="3">
        <v>12</v>
      </c>
      <c r="B127" s="5" t="s">
        <v>44</v>
      </c>
      <c r="C127" s="11">
        <v>12.259830761572923</v>
      </c>
      <c r="D127" s="11">
        <v>5.9689164737935156</v>
      </c>
      <c r="E127" s="3">
        <v>21</v>
      </c>
      <c r="F127" s="3">
        <v>22</v>
      </c>
      <c r="G127" s="3">
        <f t="shared" si="36"/>
        <v>1</v>
      </c>
    </row>
    <row r="128" spans="1:7" x14ac:dyDescent="0.2">
      <c r="A128" s="3">
        <v>35</v>
      </c>
      <c r="B128" s="5" t="s">
        <v>119</v>
      </c>
      <c r="C128" s="11">
        <v>25.036833815983332</v>
      </c>
      <c r="D128" s="11">
        <v>5.8556307230958708</v>
      </c>
      <c r="E128" s="3">
        <v>8</v>
      </c>
      <c r="F128" s="3">
        <v>23</v>
      </c>
      <c r="G128" s="3">
        <f t="shared" si="36"/>
        <v>15</v>
      </c>
    </row>
    <row r="129" spans="1:7" x14ac:dyDescent="0.2">
      <c r="A129" s="3">
        <v>34</v>
      </c>
      <c r="B129" s="5" t="s">
        <v>118</v>
      </c>
      <c r="C129" s="11">
        <v>25.25697503671072</v>
      </c>
      <c r="D129" s="11">
        <v>5.7908163265306118</v>
      </c>
      <c r="E129" s="3">
        <v>9</v>
      </c>
      <c r="F129" s="3">
        <v>24</v>
      </c>
      <c r="G129" s="3">
        <f t="shared" si="36"/>
        <v>15</v>
      </c>
    </row>
    <row r="130" spans="1:7" x14ac:dyDescent="0.2">
      <c r="A130" s="3">
        <v>13</v>
      </c>
      <c r="B130" s="5" t="s">
        <v>48</v>
      </c>
      <c r="C130" s="11">
        <v>18.20508540588661</v>
      </c>
      <c r="D130" s="11">
        <v>5.6192140666376948</v>
      </c>
      <c r="E130" s="3">
        <v>20</v>
      </c>
      <c r="F130" s="3">
        <v>25</v>
      </c>
      <c r="G130" s="3">
        <f t="shared" si="36"/>
        <v>5</v>
      </c>
    </row>
    <row r="131" spans="1:7" x14ac:dyDescent="0.2">
      <c r="A131" s="3">
        <v>32</v>
      </c>
      <c r="B131" s="5" t="s">
        <v>57</v>
      </c>
      <c r="C131" s="11">
        <v>20.289210233592879</v>
      </c>
      <c r="D131" s="11">
        <v>5.2195218244522117</v>
      </c>
      <c r="E131" s="3">
        <v>11</v>
      </c>
      <c r="F131" s="3">
        <v>26</v>
      </c>
      <c r="G131" s="3">
        <f t="shared" si="36"/>
        <v>15</v>
      </c>
    </row>
    <row r="132" spans="1:7" x14ac:dyDescent="0.2">
      <c r="A132" s="3">
        <v>5</v>
      </c>
      <c r="B132" s="5" t="s">
        <v>41</v>
      </c>
      <c r="C132" s="11">
        <v>16.104260089686097</v>
      </c>
      <c r="D132" s="11">
        <v>5.1781889110129402</v>
      </c>
      <c r="E132" s="3">
        <v>27</v>
      </c>
      <c r="F132" s="3">
        <v>27</v>
      </c>
      <c r="G132" s="3">
        <f t="shared" si="36"/>
        <v>0</v>
      </c>
    </row>
    <row r="133" spans="1:7" x14ac:dyDescent="0.2">
      <c r="A133" s="3">
        <v>43</v>
      </c>
      <c r="B133" s="8" t="s">
        <v>111</v>
      </c>
      <c r="C133" s="11">
        <v>22.547376563104294</v>
      </c>
      <c r="D133" s="11">
        <v>4.8486401680178517</v>
      </c>
      <c r="E133" s="3">
        <v>2</v>
      </c>
      <c r="F133" s="3">
        <v>28</v>
      </c>
      <c r="G133" s="3">
        <f t="shared" si="36"/>
        <v>26</v>
      </c>
    </row>
    <row r="134" spans="1:7" x14ac:dyDescent="0.2">
      <c r="A134" s="3">
        <v>1</v>
      </c>
      <c r="B134" s="5" t="s">
        <v>37</v>
      </c>
      <c r="C134" s="11">
        <v>10.757632868450811</v>
      </c>
      <c r="D134" s="11">
        <v>4.1362386265130864</v>
      </c>
      <c r="E134" s="3">
        <v>31</v>
      </c>
      <c r="F134" s="3">
        <v>29</v>
      </c>
      <c r="G134" s="3">
        <f t="shared" si="36"/>
        <v>2</v>
      </c>
    </row>
    <row r="135" spans="1:7" x14ac:dyDescent="0.2">
      <c r="A135" s="3">
        <v>40</v>
      </c>
      <c r="B135" s="8" t="s">
        <v>115</v>
      </c>
      <c r="C135" s="11">
        <v>22.708537782139352</v>
      </c>
      <c r="D135" s="11">
        <v>3.7674183017409986</v>
      </c>
      <c r="E135" s="3">
        <v>4</v>
      </c>
      <c r="F135" s="3">
        <v>30</v>
      </c>
      <c r="G135" s="3">
        <f t="shared" si="36"/>
        <v>26</v>
      </c>
    </row>
    <row r="136" spans="1:7" x14ac:dyDescent="0.2">
      <c r="A136" s="3">
        <v>33</v>
      </c>
      <c r="B136" s="5" t="s">
        <v>58</v>
      </c>
      <c r="C136" s="11">
        <v>23.158096699923252</v>
      </c>
      <c r="D136" s="11">
        <v>3.4599044078597982</v>
      </c>
      <c r="E136" s="3">
        <v>10</v>
      </c>
      <c r="F136" s="3">
        <v>31</v>
      </c>
      <c r="G136" s="3">
        <f t="shared" si="36"/>
        <v>21</v>
      </c>
    </row>
  </sheetData>
  <sortState xmlns:xlrd2="http://schemas.microsoft.com/office/spreadsheetml/2017/richdata2" ref="A73:J103">
    <sortCondition ref="A73:A103"/>
  </sortState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79CC2-07E7-5448-ABF5-B9EB379452C0}">
  <dimension ref="A1:K51"/>
  <sheetViews>
    <sheetView topLeftCell="A21" workbookViewId="0">
      <selection activeCell="M26" sqref="M26"/>
    </sheetView>
  </sheetViews>
  <sheetFormatPr baseColWidth="10" defaultRowHeight="15" x14ac:dyDescent="0.2"/>
  <cols>
    <col min="1" max="1" width="10.83203125" style="3"/>
    <col min="2" max="2" width="43.83203125" style="3" customWidth="1"/>
    <col min="3" max="16384" width="10.83203125" style="3"/>
  </cols>
  <sheetData>
    <row r="1" spans="1:11" x14ac:dyDescent="0.2">
      <c r="A1" s="7" t="s">
        <v>9</v>
      </c>
      <c r="B1" s="6" t="s">
        <v>8</v>
      </c>
      <c r="C1" s="6" t="s">
        <v>7</v>
      </c>
      <c r="D1" s="6" t="s">
        <v>6</v>
      </c>
      <c r="E1" s="6" t="s">
        <v>5</v>
      </c>
      <c r="F1" s="6" t="s">
        <v>4</v>
      </c>
      <c r="G1" s="6" t="s">
        <v>3</v>
      </c>
      <c r="H1" s="6" t="s">
        <v>2</v>
      </c>
      <c r="I1" s="6" t="s">
        <v>1</v>
      </c>
      <c r="J1" s="6" t="s">
        <v>0</v>
      </c>
      <c r="K1" s="7" t="s">
        <v>21</v>
      </c>
    </row>
    <row r="2" spans="1:11" x14ac:dyDescent="0.2">
      <c r="A2" s="3">
        <v>29</v>
      </c>
      <c r="B2" s="5" t="s">
        <v>20</v>
      </c>
      <c r="C2" s="4">
        <v>421700</v>
      </c>
      <c r="D2" s="4">
        <v>3288</v>
      </c>
      <c r="E2" s="4">
        <v>2255</v>
      </c>
      <c r="F2" s="4">
        <v>4783</v>
      </c>
      <c r="G2" s="4">
        <v>10390</v>
      </c>
      <c r="H2" s="4">
        <v>2441</v>
      </c>
      <c r="I2" s="4">
        <v>10109</v>
      </c>
      <c r="J2" s="4">
        <v>4748</v>
      </c>
      <c r="K2" s="10">
        <f>SUM(D2:J2)</f>
        <v>38014</v>
      </c>
    </row>
    <row r="3" spans="1:11" x14ac:dyDescent="0.2">
      <c r="A3" s="3">
        <v>31</v>
      </c>
      <c r="B3" s="5" t="s">
        <v>19</v>
      </c>
      <c r="C3" s="4">
        <v>940</v>
      </c>
      <c r="D3" s="4">
        <v>5</v>
      </c>
      <c r="E3" s="4">
        <v>7</v>
      </c>
      <c r="F3" s="4">
        <v>6</v>
      </c>
      <c r="G3" s="4">
        <v>23</v>
      </c>
      <c r="H3" s="4">
        <v>2</v>
      </c>
      <c r="I3" s="4">
        <v>9</v>
      </c>
      <c r="J3" s="4">
        <v>9</v>
      </c>
      <c r="K3" s="10">
        <f t="shared" ref="K3:K14" si="0">SUM(D3:J3)</f>
        <v>61</v>
      </c>
    </row>
    <row r="4" spans="1:11" x14ac:dyDescent="0.2">
      <c r="A4" s="3">
        <v>32</v>
      </c>
      <c r="B4" s="5" t="s">
        <v>18</v>
      </c>
      <c r="C4" s="4">
        <v>86119</v>
      </c>
      <c r="D4" s="4">
        <v>310</v>
      </c>
      <c r="E4" s="4">
        <v>545</v>
      </c>
      <c r="F4" s="4">
        <v>480</v>
      </c>
      <c r="G4" s="4">
        <v>1413</v>
      </c>
      <c r="H4" s="4">
        <v>340</v>
      </c>
      <c r="I4" s="4">
        <v>912</v>
      </c>
      <c r="J4" s="4">
        <v>495</v>
      </c>
      <c r="K4" s="10">
        <f t="shared" si="0"/>
        <v>4495</v>
      </c>
    </row>
    <row r="5" spans="1:11" x14ac:dyDescent="0.2">
      <c r="A5" s="3">
        <v>33</v>
      </c>
      <c r="B5" s="5" t="s">
        <v>17</v>
      </c>
      <c r="C5" s="4">
        <v>301280</v>
      </c>
      <c r="D5" s="4">
        <v>773</v>
      </c>
      <c r="E5" s="4">
        <v>583</v>
      </c>
      <c r="F5" s="4">
        <v>1070</v>
      </c>
      <c r="G5" s="4">
        <v>3239</v>
      </c>
      <c r="H5" s="4">
        <v>987</v>
      </c>
      <c r="I5" s="4">
        <v>2414</v>
      </c>
      <c r="J5" s="4">
        <v>1358</v>
      </c>
      <c r="K5" s="10">
        <f t="shared" si="0"/>
        <v>10424</v>
      </c>
    </row>
    <row r="6" spans="1:11" x14ac:dyDescent="0.2">
      <c r="A6" s="3">
        <v>34</v>
      </c>
      <c r="B6" s="5" t="s">
        <v>16</v>
      </c>
      <c r="C6" s="4">
        <v>11760</v>
      </c>
      <c r="D6" s="4">
        <v>42</v>
      </c>
      <c r="E6" s="4">
        <v>41</v>
      </c>
      <c r="F6" s="4">
        <v>50</v>
      </c>
      <c r="G6" s="4">
        <v>238</v>
      </c>
      <c r="H6" s="4">
        <v>59</v>
      </c>
      <c r="I6" s="4">
        <v>172</v>
      </c>
      <c r="J6" s="4">
        <v>79</v>
      </c>
      <c r="K6" s="10">
        <f t="shared" si="0"/>
        <v>681</v>
      </c>
    </row>
    <row r="7" spans="1:11" x14ac:dyDescent="0.2">
      <c r="A7" s="3">
        <v>35</v>
      </c>
      <c r="B7" s="5" t="s">
        <v>15</v>
      </c>
      <c r="C7" s="4">
        <v>336138</v>
      </c>
      <c r="D7" s="4">
        <v>1099</v>
      </c>
      <c r="E7" s="4">
        <v>958</v>
      </c>
      <c r="F7" s="4">
        <v>2097</v>
      </c>
      <c r="G7" s="4">
        <v>6462</v>
      </c>
      <c r="H7" s="4">
        <v>1673</v>
      </c>
      <c r="I7" s="4">
        <v>4928</v>
      </c>
      <c r="J7" s="4">
        <v>2466</v>
      </c>
      <c r="K7" s="10">
        <f t="shared" si="0"/>
        <v>19683</v>
      </c>
    </row>
    <row r="8" spans="1:11" x14ac:dyDescent="0.2">
      <c r="A8" s="3">
        <v>37</v>
      </c>
      <c r="B8" s="5" t="s">
        <v>14</v>
      </c>
      <c r="C8" s="4">
        <v>66136</v>
      </c>
      <c r="D8" s="4">
        <v>321</v>
      </c>
      <c r="E8" s="4">
        <v>241</v>
      </c>
      <c r="F8" s="4">
        <v>431</v>
      </c>
      <c r="G8" s="4">
        <v>1618</v>
      </c>
      <c r="H8" s="4">
        <v>400</v>
      </c>
      <c r="I8" s="4">
        <v>1102</v>
      </c>
      <c r="J8" s="4">
        <v>576</v>
      </c>
      <c r="K8" s="10">
        <f t="shared" si="0"/>
        <v>4689</v>
      </c>
    </row>
    <row r="9" spans="1:11" x14ac:dyDescent="0.2">
      <c r="A9" s="3">
        <v>38</v>
      </c>
      <c r="B9" s="5" t="s">
        <v>13</v>
      </c>
      <c r="C9" s="4">
        <v>342489</v>
      </c>
      <c r="D9" s="4">
        <v>1875</v>
      </c>
      <c r="E9" s="4">
        <v>1202</v>
      </c>
      <c r="F9" s="4">
        <v>2205</v>
      </c>
      <c r="G9" s="4">
        <v>6044</v>
      </c>
      <c r="H9" s="4">
        <v>1558</v>
      </c>
      <c r="I9" s="4">
        <v>4782</v>
      </c>
      <c r="J9" s="4">
        <v>3244</v>
      </c>
      <c r="K9" s="10">
        <f t="shared" si="0"/>
        <v>20910</v>
      </c>
    </row>
    <row r="10" spans="1:11" x14ac:dyDescent="0.2">
      <c r="A10" s="3">
        <v>39</v>
      </c>
      <c r="B10" s="5" t="s">
        <v>12</v>
      </c>
      <c r="C10" s="4">
        <v>387503</v>
      </c>
      <c r="D10" s="4">
        <v>2825</v>
      </c>
      <c r="E10" s="4">
        <v>2008</v>
      </c>
      <c r="F10" s="4">
        <v>4405</v>
      </c>
      <c r="G10" s="4">
        <v>9691</v>
      </c>
      <c r="H10" s="4">
        <v>3289</v>
      </c>
      <c r="I10" s="4">
        <v>8683</v>
      </c>
      <c r="J10" s="4">
        <v>5301</v>
      </c>
      <c r="K10" s="10">
        <f t="shared" si="0"/>
        <v>36202</v>
      </c>
    </row>
    <row r="11" spans="1:11" x14ac:dyDescent="0.2">
      <c r="A11" s="3">
        <v>40</v>
      </c>
      <c r="B11" s="8" t="s">
        <v>25</v>
      </c>
      <c r="C11" s="9">
        <v>270477</v>
      </c>
      <c r="D11" s="9">
        <v>615</v>
      </c>
      <c r="E11" s="9">
        <v>488</v>
      </c>
      <c r="F11" s="9">
        <v>866</v>
      </c>
      <c r="G11" s="9">
        <v>3839</v>
      </c>
      <c r="H11" s="9">
        <v>862</v>
      </c>
      <c r="I11" s="9">
        <v>2314</v>
      </c>
      <c r="J11" s="9">
        <v>1206</v>
      </c>
      <c r="K11" s="10">
        <f t="shared" si="0"/>
        <v>10190</v>
      </c>
    </row>
    <row r="12" spans="1:11" x14ac:dyDescent="0.2">
      <c r="A12" s="3">
        <v>42</v>
      </c>
      <c r="B12" s="8" t="s">
        <v>24</v>
      </c>
      <c r="C12" s="9">
        <v>5595</v>
      </c>
      <c r="D12" s="9">
        <v>21</v>
      </c>
      <c r="E12" s="9">
        <v>15</v>
      </c>
      <c r="F12" s="9">
        <v>39</v>
      </c>
      <c r="G12" s="9">
        <v>138</v>
      </c>
      <c r="H12" s="9">
        <v>40</v>
      </c>
      <c r="I12" s="9">
        <v>83</v>
      </c>
      <c r="J12" s="9">
        <v>46</v>
      </c>
      <c r="K12" s="10">
        <f t="shared" si="0"/>
        <v>382</v>
      </c>
    </row>
    <row r="13" spans="1:11" x14ac:dyDescent="0.2">
      <c r="A13" s="3">
        <v>43</v>
      </c>
      <c r="B13" s="8" t="s">
        <v>23</v>
      </c>
      <c r="C13" s="9">
        <v>319966</v>
      </c>
      <c r="D13" s="9">
        <v>996</v>
      </c>
      <c r="E13" s="9">
        <v>821</v>
      </c>
      <c r="F13" s="9">
        <v>1714</v>
      </c>
      <c r="G13" s="9">
        <v>5161</v>
      </c>
      <c r="H13" s="9">
        <v>1357</v>
      </c>
      <c r="I13" s="9">
        <v>3498</v>
      </c>
      <c r="J13" s="9">
        <v>1967</v>
      </c>
      <c r="K13" s="10">
        <f t="shared" si="0"/>
        <v>15514</v>
      </c>
    </row>
    <row r="14" spans="1:11" x14ac:dyDescent="0.2">
      <c r="A14" s="3">
        <v>44</v>
      </c>
      <c r="B14" s="8" t="s">
        <v>22</v>
      </c>
      <c r="C14" s="9">
        <v>15062</v>
      </c>
      <c r="D14" s="9">
        <v>43</v>
      </c>
      <c r="E14" s="9">
        <v>28</v>
      </c>
      <c r="F14" s="9">
        <v>76</v>
      </c>
      <c r="G14" s="9">
        <v>320</v>
      </c>
      <c r="H14" s="9">
        <v>74</v>
      </c>
      <c r="I14" s="9">
        <v>300</v>
      </c>
      <c r="J14" s="9">
        <v>122</v>
      </c>
      <c r="K14" s="10">
        <f t="shared" si="0"/>
        <v>963</v>
      </c>
    </row>
    <row r="20" spans="1:11" x14ac:dyDescent="0.2">
      <c r="A20" s="7" t="s">
        <v>9</v>
      </c>
      <c r="B20" s="6" t="s">
        <v>8</v>
      </c>
      <c r="C20" s="6" t="s">
        <v>7</v>
      </c>
      <c r="D20" s="6" t="s">
        <v>6</v>
      </c>
      <c r="E20" s="6" t="s">
        <v>5</v>
      </c>
      <c r="F20" s="6" t="s">
        <v>4</v>
      </c>
      <c r="G20" s="6" t="s">
        <v>3</v>
      </c>
      <c r="H20" s="6" t="s">
        <v>2</v>
      </c>
      <c r="I20" s="6" t="s">
        <v>1</v>
      </c>
      <c r="J20" s="6" t="s">
        <v>0</v>
      </c>
    </row>
    <row r="21" spans="1:11" x14ac:dyDescent="0.2">
      <c r="A21" s="3">
        <v>29</v>
      </c>
      <c r="B21" s="5" t="s">
        <v>20</v>
      </c>
      <c r="C21" s="4">
        <v>421700</v>
      </c>
      <c r="D21" s="12">
        <f>(D2/$C2)*100</f>
        <v>0.77970120939056198</v>
      </c>
      <c r="E21" s="12">
        <f t="shared" ref="E21:K21" si="1">(E2/$C2)*100</f>
        <v>0.53474033673227417</v>
      </c>
      <c r="F21" s="12">
        <f t="shared" si="1"/>
        <v>1.1342186388427793</v>
      </c>
      <c r="G21" s="12">
        <f t="shared" si="1"/>
        <v>2.4638368508418309</v>
      </c>
      <c r="H21" s="12">
        <f t="shared" si="1"/>
        <v>0.57884752193502498</v>
      </c>
      <c r="I21" s="12">
        <f t="shared" si="1"/>
        <v>2.3972018022290729</v>
      </c>
      <c r="J21" s="12">
        <f t="shared" si="1"/>
        <v>1.125918899691724</v>
      </c>
      <c r="K21" s="12">
        <f t="shared" si="1"/>
        <v>9.0144652596632682</v>
      </c>
    </row>
    <row r="22" spans="1:11" x14ac:dyDescent="0.2">
      <c r="A22" s="3">
        <v>31</v>
      </c>
      <c r="B22" s="5" t="s">
        <v>19</v>
      </c>
      <c r="C22" s="4">
        <v>940</v>
      </c>
      <c r="D22" s="12">
        <f t="shared" ref="D22:K22" si="2">(D3/$C3)*100</f>
        <v>0.53191489361702127</v>
      </c>
      <c r="E22" s="12">
        <f t="shared" si="2"/>
        <v>0.74468085106382986</v>
      </c>
      <c r="F22" s="12">
        <f t="shared" si="2"/>
        <v>0.63829787234042545</v>
      </c>
      <c r="G22" s="12">
        <f t="shared" si="2"/>
        <v>2.4468085106382977</v>
      </c>
      <c r="H22" s="12">
        <f t="shared" si="2"/>
        <v>0.21276595744680851</v>
      </c>
      <c r="I22" s="12">
        <f t="shared" si="2"/>
        <v>0.95744680851063824</v>
      </c>
      <c r="J22" s="12">
        <f t="shared" si="2"/>
        <v>0.95744680851063824</v>
      </c>
      <c r="K22" s="12">
        <f t="shared" si="2"/>
        <v>6.4893617021276588</v>
      </c>
    </row>
    <row r="23" spans="1:11" x14ac:dyDescent="0.2">
      <c r="A23" s="3">
        <v>32</v>
      </c>
      <c r="B23" s="5" t="s">
        <v>18</v>
      </c>
      <c r="C23" s="4">
        <v>86119</v>
      </c>
      <c r="D23" s="12">
        <f t="shared" ref="D23:K23" si="3">(D4/$C4)*100</f>
        <v>0.35996702237601458</v>
      </c>
      <c r="E23" s="12">
        <f t="shared" si="3"/>
        <v>0.63284524901589667</v>
      </c>
      <c r="F23" s="12">
        <f t="shared" si="3"/>
        <v>0.55736829271124844</v>
      </c>
      <c r="G23" s="12">
        <f t="shared" si="3"/>
        <v>1.6407529116687376</v>
      </c>
      <c r="H23" s="12">
        <f t="shared" si="3"/>
        <v>0.39480254067046761</v>
      </c>
      <c r="I23" s="12">
        <f t="shared" si="3"/>
        <v>1.058999756151372</v>
      </c>
      <c r="J23" s="12">
        <f t="shared" si="3"/>
        <v>0.57478605185847498</v>
      </c>
      <c r="K23" s="12">
        <f t="shared" si="3"/>
        <v>5.2195218244522117</v>
      </c>
    </row>
    <row r="24" spans="1:11" x14ac:dyDescent="0.2">
      <c r="A24" s="3">
        <v>33</v>
      </c>
      <c r="B24" s="5" t="s">
        <v>17</v>
      </c>
      <c r="C24" s="4">
        <v>301280</v>
      </c>
      <c r="D24" s="12">
        <f t="shared" ref="D24:K24" si="4">(D5/$C5)*100</f>
        <v>0.25657195963887414</v>
      </c>
      <c r="E24" s="12">
        <f t="shared" si="4"/>
        <v>0.1935077004779607</v>
      </c>
      <c r="F24" s="12">
        <f t="shared" si="4"/>
        <v>0.35515135422198618</v>
      </c>
      <c r="G24" s="12">
        <f t="shared" si="4"/>
        <v>1.0750796601168349</v>
      </c>
      <c r="H24" s="12">
        <f t="shared" si="4"/>
        <v>0.32760223048327136</v>
      </c>
      <c r="I24" s="12">
        <f t="shared" si="4"/>
        <v>0.80124800849707911</v>
      </c>
      <c r="J24" s="12">
        <f t="shared" si="4"/>
        <v>0.4507434944237918</v>
      </c>
      <c r="K24" s="12">
        <f t="shared" si="4"/>
        <v>3.4599044078597982</v>
      </c>
    </row>
    <row r="25" spans="1:11" x14ac:dyDescent="0.2">
      <c r="A25" s="3">
        <v>34</v>
      </c>
      <c r="B25" s="5" t="s">
        <v>16</v>
      </c>
      <c r="C25" s="4">
        <v>11760</v>
      </c>
      <c r="D25" s="12">
        <f t="shared" ref="D25:K25" si="5">(D6/$C6)*100</f>
        <v>0.35714285714285715</v>
      </c>
      <c r="E25" s="12">
        <f t="shared" si="5"/>
        <v>0.34863945578231292</v>
      </c>
      <c r="F25" s="12">
        <f t="shared" si="5"/>
        <v>0.42517006802721091</v>
      </c>
      <c r="G25" s="12">
        <f t="shared" si="5"/>
        <v>2.0238095238095237</v>
      </c>
      <c r="H25" s="12">
        <f t="shared" si="5"/>
        <v>0.5017006802721089</v>
      </c>
      <c r="I25" s="12">
        <f t="shared" si="5"/>
        <v>1.4625850340136055</v>
      </c>
      <c r="J25" s="12">
        <f t="shared" si="5"/>
        <v>0.67176870748299322</v>
      </c>
      <c r="K25" s="12">
        <f t="shared" si="5"/>
        <v>5.7908163265306118</v>
      </c>
    </row>
    <row r="26" spans="1:11" x14ac:dyDescent="0.2">
      <c r="A26" s="3">
        <v>35</v>
      </c>
      <c r="B26" s="5" t="s">
        <v>15</v>
      </c>
      <c r="C26" s="4">
        <v>336138</v>
      </c>
      <c r="D26" s="12">
        <f t="shared" ref="D26:K26" si="6">(D7/$C7)*100</f>
        <v>0.32694905068751523</v>
      </c>
      <c r="E26" s="12">
        <f t="shared" si="6"/>
        <v>0.28500199322897141</v>
      </c>
      <c r="F26" s="12">
        <f t="shared" si="6"/>
        <v>0.62385091837281115</v>
      </c>
      <c r="G26" s="12">
        <f t="shared" si="6"/>
        <v>1.9224247184192207</v>
      </c>
      <c r="H26" s="12">
        <f t="shared" si="6"/>
        <v>0.49771224913577161</v>
      </c>
      <c r="I26" s="12">
        <f t="shared" si="6"/>
        <v>1.4660645330191766</v>
      </c>
      <c r="J26" s="12">
        <f t="shared" si="6"/>
        <v>0.73362726023240454</v>
      </c>
      <c r="K26" s="12">
        <f t="shared" si="6"/>
        <v>5.8556307230958708</v>
      </c>
    </row>
    <row r="27" spans="1:11" x14ac:dyDescent="0.2">
      <c r="A27" s="3">
        <v>37</v>
      </c>
      <c r="B27" s="5" t="s">
        <v>14</v>
      </c>
      <c r="C27" s="4">
        <v>66136</v>
      </c>
      <c r="D27" s="12">
        <f t="shared" ref="D27:K27" si="7">(D8/$C8)*100</f>
        <v>0.48536349340752388</v>
      </c>
      <c r="E27" s="12">
        <f t="shared" si="7"/>
        <v>0.3644006290068949</v>
      </c>
      <c r="F27" s="12">
        <f t="shared" si="7"/>
        <v>0.65168743195838874</v>
      </c>
      <c r="G27" s="12">
        <f t="shared" si="7"/>
        <v>2.4464739325027218</v>
      </c>
      <c r="H27" s="12">
        <f t="shared" si="7"/>
        <v>0.604814322003145</v>
      </c>
      <c r="I27" s="12">
        <f t="shared" si="7"/>
        <v>1.6662634571186645</v>
      </c>
      <c r="J27" s="12">
        <f t="shared" si="7"/>
        <v>0.87093262368452884</v>
      </c>
      <c r="K27" s="12">
        <f t="shared" si="7"/>
        <v>7.0899358896818674</v>
      </c>
    </row>
    <row r="28" spans="1:11" x14ac:dyDescent="0.2">
      <c r="A28" s="3">
        <v>38</v>
      </c>
      <c r="B28" s="5" t="s">
        <v>13</v>
      </c>
      <c r="C28" s="4">
        <v>342489</v>
      </c>
      <c r="D28" s="12">
        <f t="shared" ref="D28:K28" si="8">(D9/$C9)*100</f>
        <v>0.54746283822254138</v>
      </c>
      <c r="E28" s="12">
        <f t="shared" si="8"/>
        <v>0.35096017682319725</v>
      </c>
      <c r="F28" s="12">
        <f t="shared" si="8"/>
        <v>0.64381629774970872</v>
      </c>
      <c r="G28" s="12">
        <f t="shared" si="8"/>
        <v>1.7647282102490884</v>
      </c>
      <c r="H28" s="12">
        <f t="shared" si="8"/>
        <v>0.45490512104038378</v>
      </c>
      <c r="I28" s="12">
        <f t="shared" si="8"/>
        <v>1.3962492226027696</v>
      </c>
      <c r="J28" s="12">
        <f t="shared" si="8"/>
        <v>0.94718370517009298</v>
      </c>
      <c r="K28" s="12">
        <f t="shared" si="8"/>
        <v>6.105305571857782</v>
      </c>
    </row>
    <row r="29" spans="1:11" x14ac:dyDescent="0.2">
      <c r="A29" s="3">
        <v>39</v>
      </c>
      <c r="B29" s="5" t="s">
        <v>12</v>
      </c>
      <c r="C29" s="4">
        <v>387503</v>
      </c>
      <c r="D29" s="12">
        <f t="shared" ref="D29:K29" si="9">(D10/$C10)*100</f>
        <v>0.72902661398750468</v>
      </c>
      <c r="E29" s="12">
        <f t="shared" si="9"/>
        <v>0.51818953659713607</v>
      </c>
      <c r="F29" s="12">
        <f t="shared" si="9"/>
        <v>1.1367653927840558</v>
      </c>
      <c r="G29" s="12">
        <f t="shared" si="9"/>
        <v>2.5008838641249231</v>
      </c>
      <c r="H29" s="12">
        <f t="shared" si="9"/>
        <v>0.84876762244421333</v>
      </c>
      <c r="I29" s="12">
        <f t="shared" si="9"/>
        <v>2.2407568457534524</v>
      </c>
      <c r="J29" s="12">
        <f t="shared" si="9"/>
        <v>1.3679894091142519</v>
      </c>
      <c r="K29" s="12">
        <f t="shared" si="9"/>
        <v>9.3423792848055367</v>
      </c>
    </row>
    <row r="30" spans="1:11" x14ac:dyDescent="0.2">
      <c r="A30" s="3">
        <v>40</v>
      </c>
      <c r="B30" s="8" t="s">
        <v>25</v>
      </c>
      <c r="C30" s="9">
        <v>270477</v>
      </c>
      <c r="D30" s="12">
        <f t="shared" ref="D30:K30" si="10">(D11/$C11)*100</f>
        <v>0.22737608003638018</v>
      </c>
      <c r="E30" s="12">
        <f t="shared" si="10"/>
        <v>0.18042199521585939</v>
      </c>
      <c r="F30" s="12">
        <f t="shared" si="10"/>
        <v>0.32017509806748817</v>
      </c>
      <c r="G30" s="12">
        <f t="shared" si="10"/>
        <v>1.419344343511648</v>
      </c>
      <c r="H30" s="12">
        <f t="shared" si="10"/>
        <v>0.31869622925424346</v>
      </c>
      <c r="I30" s="12">
        <f t="shared" si="10"/>
        <v>0.85552560846208736</v>
      </c>
      <c r="J30" s="12">
        <f t="shared" si="10"/>
        <v>0.44587894719329185</v>
      </c>
      <c r="K30" s="12">
        <f t="shared" si="10"/>
        <v>3.7674183017409981</v>
      </c>
    </row>
    <row r="31" spans="1:11" x14ac:dyDescent="0.2">
      <c r="A31" s="3">
        <v>42</v>
      </c>
      <c r="B31" s="8" t="s">
        <v>24</v>
      </c>
      <c r="C31" s="9">
        <v>5595</v>
      </c>
      <c r="D31" s="12">
        <f t="shared" ref="D31:K31" si="11">(D12/$C12)*100</f>
        <v>0.37533512064343166</v>
      </c>
      <c r="E31" s="12">
        <f t="shared" si="11"/>
        <v>0.26809651474530832</v>
      </c>
      <c r="F31" s="12">
        <f t="shared" si="11"/>
        <v>0.69705093833780152</v>
      </c>
      <c r="G31" s="12">
        <f t="shared" si="11"/>
        <v>2.4664879356568368</v>
      </c>
      <c r="H31" s="12">
        <f t="shared" si="11"/>
        <v>0.71492403932082216</v>
      </c>
      <c r="I31" s="12">
        <f t="shared" si="11"/>
        <v>1.483467381590706</v>
      </c>
      <c r="J31" s="12">
        <f t="shared" si="11"/>
        <v>0.82216264521894555</v>
      </c>
      <c r="K31" s="12">
        <f t="shared" si="11"/>
        <v>6.8275245755138521</v>
      </c>
    </row>
    <row r="32" spans="1:11" x14ac:dyDescent="0.2">
      <c r="A32" s="3">
        <v>43</v>
      </c>
      <c r="B32" s="8" t="s">
        <v>23</v>
      </c>
      <c r="C32" s="9">
        <v>319966</v>
      </c>
      <c r="D32" s="12">
        <f t="shared" ref="D32:K32" si="12">(D13/$C13)*100</f>
        <v>0.31128307382659404</v>
      </c>
      <c r="E32" s="12">
        <f t="shared" si="12"/>
        <v>0.25658976266228289</v>
      </c>
      <c r="F32" s="12">
        <f t="shared" si="12"/>
        <v>0.53568191620359662</v>
      </c>
      <c r="G32" s="12">
        <f t="shared" si="12"/>
        <v>1.6129838795372009</v>
      </c>
      <c r="H32" s="12">
        <f t="shared" si="12"/>
        <v>0.42410756142840172</v>
      </c>
      <c r="I32" s="12">
        <f t="shared" si="12"/>
        <v>1.0932411568729177</v>
      </c>
      <c r="J32" s="12">
        <f t="shared" si="12"/>
        <v>0.61475281748685795</v>
      </c>
      <c r="K32" s="12">
        <f t="shared" si="12"/>
        <v>4.8486401680178517</v>
      </c>
    </row>
    <row r="33" spans="1:11" x14ac:dyDescent="0.2">
      <c r="A33" s="3">
        <v>44</v>
      </c>
      <c r="B33" s="8" t="s">
        <v>22</v>
      </c>
      <c r="C33" s="9">
        <v>15062</v>
      </c>
      <c r="D33" s="12">
        <f t="shared" ref="D33:K33" si="13">(D14/$C14)*100</f>
        <v>0.28548665515867749</v>
      </c>
      <c r="E33" s="12">
        <f t="shared" si="13"/>
        <v>0.18589828708006906</v>
      </c>
      <c r="F33" s="12">
        <f t="shared" si="13"/>
        <v>0.50458106493161603</v>
      </c>
      <c r="G33" s="12">
        <f t="shared" si="13"/>
        <v>2.1245518523436462</v>
      </c>
      <c r="H33" s="12">
        <f t="shared" si="13"/>
        <v>0.49130261585446816</v>
      </c>
      <c r="I33" s="12">
        <f t="shared" si="13"/>
        <v>1.9917673615721683</v>
      </c>
      <c r="J33" s="12">
        <f t="shared" si="13"/>
        <v>0.80998539370601508</v>
      </c>
      <c r="K33" s="12">
        <f t="shared" si="13"/>
        <v>6.3935732306466608</v>
      </c>
    </row>
    <row r="38" spans="1:11" x14ac:dyDescent="0.2">
      <c r="A38" s="7" t="s">
        <v>9</v>
      </c>
      <c r="B38" s="6" t="s">
        <v>8</v>
      </c>
      <c r="C38" s="6" t="s">
        <v>7</v>
      </c>
      <c r="D38" s="6" t="s">
        <v>6</v>
      </c>
      <c r="E38" s="6" t="s">
        <v>5</v>
      </c>
      <c r="F38" s="6" t="s">
        <v>4</v>
      </c>
      <c r="G38" s="6" t="s">
        <v>3</v>
      </c>
      <c r="H38" s="6" t="s">
        <v>2</v>
      </c>
      <c r="I38" s="6" t="s">
        <v>1</v>
      </c>
      <c r="J38" s="6" t="s">
        <v>0</v>
      </c>
    </row>
    <row r="39" spans="1:11" x14ac:dyDescent="0.2">
      <c r="A39" s="3">
        <v>29</v>
      </c>
      <c r="B39" s="5" t="s">
        <v>20</v>
      </c>
      <c r="C39" s="4">
        <v>421700</v>
      </c>
      <c r="D39" s="12">
        <f>(D2/$K2)*100</f>
        <v>8.6494449413374017</v>
      </c>
      <c r="E39" s="12">
        <f t="shared" ref="E39:J39" si="14">(E2/$K2)*100</f>
        <v>5.9320250434050612</v>
      </c>
      <c r="F39" s="12">
        <f t="shared" si="14"/>
        <v>12.58220655547956</v>
      </c>
      <c r="G39" s="12">
        <f t="shared" si="14"/>
        <v>27.332035565844166</v>
      </c>
      <c r="H39" s="12">
        <f t="shared" si="14"/>
        <v>6.4213184616194035</v>
      </c>
      <c r="I39" s="12">
        <f t="shared" si="14"/>
        <v>26.592834218971955</v>
      </c>
      <c r="J39" s="12">
        <f t="shared" si="14"/>
        <v>12.490135213342453</v>
      </c>
    </row>
    <row r="40" spans="1:11" x14ac:dyDescent="0.2">
      <c r="A40" s="3">
        <v>31</v>
      </c>
      <c r="B40" s="5" t="s">
        <v>19</v>
      </c>
      <c r="C40" s="4">
        <v>940</v>
      </c>
      <c r="D40" s="12">
        <f t="shared" ref="D40:J40" si="15">(D3/$K3)*100</f>
        <v>8.1967213114754092</v>
      </c>
      <c r="E40" s="12">
        <f t="shared" si="15"/>
        <v>11.475409836065573</v>
      </c>
      <c r="F40" s="12">
        <f t="shared" si="15"/>
        <v>9.8360655737704921</v>
      </c>
      <c r="G40" s="12">
        <f t="shared" si="15"/>
        <v>37.704918032786885</v>
      </c>
      <c r="H40" s="12">
        <f t="shared" si="15"/>
        <v>3.278688524590164</v>
      </c>
      <c r="I40" s="12">
        <f t="shared" si="15"/>
        <v>14.754098360655737</v>
      </c>
      <c r="J40" s="12">
        <f t="shared" si="15"/>
        <v>14.754098360655737</v>
      </c>
    </row>
    <row r="41" spans="1:11" x14ac:dyDescent="0.2">
      <c r="A41" s="3">
        <v>32</v>
      </c>
      <c r="B41" s="5" t="s">
        <v>18</v>
      </c>
      <c r="C41" s="4">
        <v>86119</v>
      </c>
      <c r="D41" s="12">
        <f t="shared" ref="D41:J41" si="16">(D4/$K4)*100</f>
        <v>6.8965517241379306</v>
      </c>
      <c r="E41" s="12">
        <f t="shared" si="16"/>
        <v>12.124582869855395</v>
      </c>
      <c r="F41" s="12">
        <f t="shared" si="16"/>
        <v>10.678531701890991</v>
      </c>
      <c r="G41" s="12">
        <f t="shared" si="16"/>
        <v>31.434927697441601</v>
      </c>
      <c r="H41" s="12">
        <f t="shared" si="16"/>
        <v>7.5639599555061183</v>
      </c>
      <c r="I41" s="12">
        <f t="shared" si="16"/>
        <v>20.289210233592879</v>
      </c>
      <c r="J41" s="12">
        <f t="shared" si="16"/>
        <v>11.012235817575084</v>
      </c>
    </row>
    <row r="42" spans="1:11" x14ac:dyDescent="0.2">
      <c r="A42" s="3">
        <v>33</v>
      </c>
      <c r="B42" s="5" t="s">
        <v>17</v>
      </c>
      <c r="C42" s="4">
        <v>301280</v>
      </c>
      <c r="D42" s="12">
        <f t="shared" ref="D42:J42" si="17">(D5/$K5)*100</f>
        <v>7.4155794320798165</v>
      </c>
      <c r="E42" s="12">
        <f t="shared" si="17"/>
        <v>5.5928626247122022</v>
      </c>
      <c r="F42" s="12">
        <f t="shared" si="17"/>
        <v>10.264773599386032</v>
      </c>
      <c r="G42" s="12">
        <f t="shared" si="17"/>
        <v>31.07252494244052</v>
      </c>
      <c r="H42" s="12">
        <f t="shared" si="17"/>
        <v>9.468534151957023</v>
      </c>
      <c r="I42" s="12">
        <f t="shared" si="17"/>
        <v>23.158096699923252</v>
      </c>
      <c r="J42" s="12">
        <f t="shared" si="17"/>
        <v>13.027628549501152</v>
      </c>
    </row>
    <row r="43" spans="1:11" x14ac:dyDescent="0.2">
      <c r="A43" s="3">
        <v>34</v>
      </c>
      <c r="B43" s="5" t="s">
        <v>16</v>
      </c>
      <c r="C43" s="4">
        <v>11760</v>
      </c>
      <c r="D43" s="12">
        <f t="shared" ref="D43:J43" si="18">(D6/$K6)*100</f>
        <v>6.1674008810572687</v>
      </c>
      <c r="E43" s="12">
        <f t="shared" si="18"/>
        <v>6.0205580029368582</v>
      </c>
      <c r="F43" s="12">
        <f t="shared" si="18"/>
        <v>7.3421439060205582</v>
      </c>
      <c r="G43" s="12">
        <f t="shared" si="18"/>
        <v>34.948604992657856</v>
      </c>
      <c r="H43" s="12">
        <f t="shared" si="18"/>
        <v>8.6637298091042574</v>
      </c>
      <c r="I43" s="12">
        <f t="shared" si="18"/>
        <v>25.25697503671072</v>
      </c>
      <c r="J43" s="12">
        <f t="shared" si="18"/>
        <v>11.600587371512482</v>
      </c>
    </row>
    <row r="44" spans="1:11" x14ac:dyDescent="0.2">
      <c r="A44" s="3">
        <v>35</v>
      </c>
      <c r="B44" s="5" t="s">
        <v>15</v>
      </c>
      <c r="C44" s="4">
        <v>336138</v>
      </c>
      <c r="D44" s="12">
        <f t="shared" ref="D44:J44" si="19">(D7/$K7)*100</f>
        <v>5.5834984504394658</v>
      </c>
      <c r="E44" s="12">
        <f t="shared" si="19"/>
        <v>4.867144236142865</v>
      </c>
      <c r="F44" s="12">
        <f t="shared" si="19"/>
        <v>10.653863740283494</v>
      </c>
      <c r="G44" s="12">
        <f t="shared" si="19"/>
        <v>32.830361225422955</v>
      </c>
      <c r="H44" s="12">
        <f t="shared" si="19"/>
        <v>8.4997205710511619</v>
      </c>
      <c r="I44" s="12">
        <f t="shared" si="19"/>
        <v>25.036833815983332</v>
      </c>
      <c r="J44" s="12">
        <f t="shared" si="19"/>
        <v>12.528577960676726</v>
      </c>
    </row>
    <row r="45" spans="1:11" x14ac:dyDescent="0.2">
      <c r="A45" s="3">
        <v>37</v>
      </c>
      <c r="B45" s="5" t="s">
        <v>14</v>
      </c>
      <c r="C45" s="4">
        <v>66136</v>
      </c>
      <c r="D45" s="12">
        <f t="shared" ref="D45:J45" si="20">(D8/$K8)*100</f>
        <v>6.8458093410108765</v>
      </c>
      <c r="E45" s="12">
        <f t="shared" si="20"/>
        <v>5.1396886329707829</v>
      </c>
      <c r="F45" s="12">
        <f t="shared" si="20"/>
        <v>9.1917253145660052</v>
      </c>
      <c r="G45" s="12">
        <f t="shared" si="20"/>
        <v>34.506291320110897</v>
      </c>
      <c r="H45" s="12">
        <f t="shared" si="20"/>
        <v>8.5306035402004703</v>
      </c>
      <c r="I45" s="12">
        <f t="shared" si="20"/>
        <v>23.501812753252295</v>
      </c>
      <c r="J45" s="12">
        <f t="shared" si="20"/>
        <v>12.284069097888676</v>
      </c>
    </row>
    <row r="46" spans="1:11" x14ac:dyDescent="0.2">
      <c r="A46" s="3">
        <v>38</v>
      </c>
      <c r="B46" s="5" t="s">
        <v>13</v>
      </c>
      <c r="C46" s="4">
        <v>342489</v>
      </c>
      <c r="D46" s="12">
        <f t="shared" ref="D46:J46" si="21">(D9/$K9)*100</f>
        <v>8.9670014347202294</v>
      </c>
      <c r="E46" s="12">
        <f t="shared" si="21"/>
        <v>5.7484457197513157</v>
      </c>
      <c r="F46" s="12">
        <f t="shared" si="21"/>
        <v>10.54519368723099</v>
      </c>
      <c r="G46" s="12">
        <f t="shared" si="21"/>
        <v>28.904830224772837</v>
      </c>
      <c r="H46" s="12">
        <f t="shared" si="21"/>
        <v>7.4509803921568629</v>
      </c>
      <c r="I46" s="12">
        <f t="shared" si="21"/>
        <v>22.869440459110475</v>
      </c>
      <c r="J46" s="12">
        <f t="shared" si="21"/>
        <v>15.514108082257295</v>
      </c>
    </row>
    <row r="47" spans="1:11" x14ac:dyDescent="0.2">
      <c r="A47" s="3">
        <v>39</v>
      </c>
      <c r="B47" s="5" t="s">
        <v>12</v>
      </c>
      <c r="C47" s="4">
        <v>387503</v>
      </c>
      <c r="D47" s="12">
        <f>(D10/$K10)*100</f>
        <v>7.803436274238992</v>
      </c>
      <c r="E47" s="12">
        <f t="shared" ref="E47:J47" si="22">(E10/$K10)*100</f>
        <v>5.5466548809458036</v>
      </c>
      <c r="F47" s="12">
        <f t="shared" si="22"/>
        <v>12.167836031158499</v>
      </c>
      <c r="G47" s="12">
        <f t="shared" si="22"/>
        <v>26.769239268548699</v>
      </c>
      <c r="H47" s="12">
        <f t="shared" si="22"/>
        <v>9.0851334180432026</v>
      </c>
      <c r="I47" s="12">
        <f t="shared" si="22"/>
        <v>23.984862714767139</v>
      </c>
      <c r="J47" s="12">
        <f t="shared" si="22"/>
        <v>14.642837412297663</v>
      </c>
    </row>
    <row r="48" spans="1:11" x14ac:dyDescent="0.2">
      <c r="A48" s="3">
        <v>40</v>
      </c>
      <c r="B48" s="8" t="s">
        <v>25</v>
      </c>
      <c r="C48" s="9">
        <v>270477</v>
      </c>
      <c r="D48" s="12">
        <f t="shared" ref="D48:J48" si="23">(D11/$K11)*100</f>
        <v>6.0353287536800782</v>
      </c>
      <c r="E48" s="12">
        <f t="shared" si="23"/>
        <v>4.7890088321884194</v>
      </c>
      <c r="F48" s="12">
        <f t="shared" si="23"/>
        <v>8.4985279685966635</v>
      </c>
      <c r="G48" s="12">
        <f t="shared" si="23"/>
        <v>37.674190382728163</v>
      </c>
      <c r="H48" s="12">
        <f t="shared" si="23"/>
        <v>8.4592737978410195</v>
      </c>
      <c r="I48" s="12">
        <f t="shared" si="23"/>
        <v>22.708537782139352</v>
      </c>
      <c r="J48" s="12">
        <f t="shared" si="23"/>
        <v>11.835132482826301</v>
      </c>
    </row>
    <row r="49" spans="1:10" x14ac:dyDescent="0.2">
      <c r="A49" s="3">
        <v>42</v>
      </c>
      <c r="B49" s="8" t="s">
        <v>24</v>
      </c>
      <c r="C49" s="9">
        <v>5595</v>
      </c>
      <c r="D49" s="12">
        <f t="shared" ref="D49:J49" si="24">(D12/$K12)*100</f>
        <v>5.4973821989528799</v>
      </c>
      <c r="E49" s="12">
        <f t="shared" si="24"/>
        <v>3.9267015706806281</v>
      </c>
      <c r="F49" s="12">
        <f t="shared" si="24"/>
        <v>10.209424083769633</v>
      </c>
      <c r="G49" s="12">
        <f t="shared" si="24"/>
        <v>36.125654450261777</v>
      </c>
      <c r="H49" s="12">
        <f t="shared" si="24"/>
        <v>10.471204188481675</v>
      </c>
      <c r="I49" s="12">
        <f t="shared" si="24"/>
        <v>21.727748691099478</v>
      </c>
      <c r="J49" s="12">
        <f t="shared" si="24"/>
        <v>12.041884816753926</v>
      </c>
    </row>
    <row r="50" spans="1:10" x14ac:dyDescent="0.2">
      <c r="A50" s="3">
        <v>43</v>
      </c>
      <c r="B50" s="8" t="s">
        <v>23</v>
      </c>
      <c r="C50" s="9">
        <v>319966</v>
      </c>
      <c r="D50" s="12">
        <f t="shared" ref="D50:J50" si="25">(D13/$K13)*100</f>
        <v>6.4200077349490776</v>
      </c>
      <c r="E50" s="12">
        <f t="shared" si="25"/>
        <v>5.2919943277040096</v>
      </c>
      <c r="F50" s="12">
        <f t="shared" si="25"/>
        <v>11.048085600103134</v>
      </c>
      <c r="G50" s="12">
        <f t="shared" si="25"/>
        <v>33.266726827381717</v>
      </c>
      <c r="H50" s="12">
        <f t="shared" si="25"/>
        <v>8.7469382493231933</v>
      </c>
      <c r="I50" s="12">
        <f t="shared" si="25"/>
        <v>22.547376563104294</v>
      </c>
      <c r="J50" s="12">
        <f t="shared" si="25"/>
        <v>12.678870697434574</v>
      </c>
    </row>
    <row r="51" spans="1:10" x14ac:dyDescent="0.2">
      <c r="A51" s="3">
        <v>44</v>
      </c>
      <c r="B51" s="8" t="s">
        <v>22</v>
      </c>
      <c r="C51" s="9">
        <v>15062</v>
      </c>
      <c r="D51" s="12">
        <f t="shared" ref="D51:J51" si="26">(D14/$K14)*100</f>
        <v>4.46521287642783</v>
      </c>
      <c r="E51" s="12">
        <f t="shared" si="26"/>
        <v>2.9075804776739358</v>
      </c>
      <c r="F51" s="12">
        <f t="shared" si="26"/>
        <v>7.892004153686397</v>
      </c>
      <c r="G51" s="12">
        <f t="shared" si="26"/>
        <v>33.229491173416406</v>
      </c>
      <c r="H51" s="12">
        <f t="shared" si="26"/>
        <v>7.6843198338525447</v>
      </c>
      <c r="I51" s="12">
        <f t="shared" si="26"/>
        <v>31.15264797507788</v>
      </c>
      <c r="J51" s="12">
        <f t="shared" si="26"/>
        <v>12.668743509865005</v>
      </c>
    </row>
  </sheetData>
  <sortState xmlns:xlrd2="http://schemas.microsoft.com/office/spreadsheetml/2017/richdata2" ref="A11:J14">
    <sortCondition ref="A11:A14"/>
  </sortState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3981-87CC-2749-BB16-2E84D90EEC60}">
  <dimension ref="A1:M128"/>
  <sheetViews>
    <sheetView topLeftCell="A86" workbookViewId="0">
      <selection activeCell="B127" sqref="B127"/>
    </sheetView>
  </sheetViews>
  <sheetFormatPr baseColWidth="10" defaultRowHeight="16" x14ac:dyDescent="0.2"/>
  <cols>
    <col min="1" max="1" width="7.33203125" customWidth="1"/>
    <col min="2" max="2" width="75.33203125" customWidth="1"/>
    <col min="10" max="10" width="12.33203125" customWidth="1"/>
  </cols>
  <sheetData>
    <row r="1" spans="1:13" x14ac:dyDescent="0.2">
      <c r="B1" s="49" t="s">
        <v>143</v>
      </c>
    </row>
    <row r="2" spans="1:13" x14ac:dyDescent="0.2">
      <c r="A2" s="2" t="s">
        <v>122</v>
      </c>
      <c r="B2" s="19" t="s">
        <v>8</v>
      </c>
      <c r="C2" s="19" t="s">
        <v>7</v>
      </c>
      <c r="D2" s="19" t="s">
        <v>6</v>
      </c>
      <c r="E2" s="19" t="s">
        <v>5</v>
      </c>
      <c r="F2" s="19" t="s">
        <v>4</v>
      </c>
      <c r="G2" s="19" t="s">
        <v>3</v>
      </c>
      <c r="H2" s="19" t="s">
        <v>2</v>
      </c>
      <c r="I2" s="19" t="s">
        <v>0</v>
      </c>
      <c r="J2" s="19" t="s">
        <v>1</v>
      </c>
      <c r="K2" s="2" t="s">
        <v>10</v>
      </c>
      <c r="L2" s="43" t="s">
        <v>59</v>
      </c>
      <c r="M2" s="43" t="s">
        <v>60</v>
      </c>
    </row>
    <row r="3" spans="1:13" x14ac:dyDescent="0.2">
      <c r="A3">
        <v>1</v>
      </c>
      <c r="B3" s="15" t="s">
        <v>37</v>
      </c>
      <c r="C3" s="1">
        <v>320702</v>
      </c>
      <c r="D3" s="1">
        <v>723</v>
      </c>
      <c r="E3" s="1">
        <v>612</v>
      </c>
      <c r="F3" s="1">
        <v>1164</v>
      </c>
      <c r="G3" s="1">
        <v>5004</v>
      </c>
      <c r="H3" s="1">
        <v>1079</v>
      </c>
      <c r="I3" s="1">
        <v>1427</v>
      </c>
      <c r="J3" s="1">
        <v>3256</v>
      </c>
      <c r="K3" s="1">
        <v>13265</v>
      </c>
      <c r="L3">
        <v>3</v>
      </c>
    </row>
    <row r="4" spans="1:13" x14ac:dyDescent="0.2">
      <c r="A4">
        <v>2</v>
      </c>
      <c r="B4" s="15" t="s">
        <v>38</v>
      </c>
      <c r="C4" s="1">
        <v>355888</v>
      </c>
      <c r="D4" s="1">
        <v>1761</v>
      </c>
      <c r="E4" s="1">
        <v>1026</v>
      </c>
      <c r="F4" s="1">
        <v>2874</v>
      </c>
      <c r="G4" s="1">
        <v>7011</v>
      </c>
      <c r="H4" s="1">
        <v>4137</v>
      </c>
      <c r="I4" s="1">
        <v>2847</v>
      </c>
      <c r="J4" s="1">
        <v>4631</v>
      </c>
      <c r="K4" s="1">
        <v>24287</v>
      </c>
      <c r="L4">
        <v>4</v>
      </c>
    </row>
    <row r="5" spans="1:13" x14ac:dyDescent="0.2">
      <c r="A5">
        <v>3</v>
      </c>
      <c r="B5" s="15" t="s">
        <v>39</v>
      </c>
      <c r="C5" s="1">
        <v>375881</v>
      </c>
      <c r="D5" s="1">
        <v>1742</v>
      </c>
      <c r="E5" s="1">
        <v>1627</v>
      </c>
      <c r="F5" s="1">
        <v>3056</v>
      </c>
      <c r="G5" s="1">
        <v>7891</v>
      </c>
      <c r="H5" s="1">
        <v>1789</v>
      </c>
      <c r="I5" s="1">
        <v>2865</v>
      </c>
      <c r="J5" s="1">
        <v>7429</v>
      </c>
      <c r="K5" s="1">
        <v>26399</v>
      </c>
      <c r="L5">
        <v>2</v>
      </c>
    </row>
    <row r="6" spans="1:13" x14ac:dyDescent="0.2">
      <c r="A6">
        <v>4</v>
      </c>
      <c r="B6" s="15" t="s">
        <v>40</v>
      </c>
      <c r="C6" s="1">
        <v>349927</v>
      </c>
      <c r="D6" s="1">
        <v>1201</v>
      </c>
      <c r="E6" s="1">
        <v>1305</v>
      </c>
      <c r="F6" s="1">
        <v>1868</v>
      </c>
      <c r="G6" s="1">
        <v>7124</v>
      </c>
      <c r="H6" s="1">
        <v>2223</v>
      </c>
      <c r="I6" s="1">
        <v>2403</v>
      </c>
      <c r="J6" s="1">
        <v>5410</v>
      </c>
      <c r="K6" s="1">
        <v>21534</v>
      </c>
      <c r="L6">
        <v>3</v>
      </c>
      <c r="M6">
        <v>4</v>
      </c>
    </row>
    <row r="7" spans="1:13" x14ac:dyDescent="0.2">
      <c r="A7">
        <v>5</v>
      </c>
      <c r="B7" s="15" t="s">
        <v>41</v>
      </c>
      <c r="C7" s="1">
        <v>344522</v>
      </c>
      <c r="D7" s="1">
        <v>1440</v>
      </c>
      <c r="E7" s="1">
        <v>1211</v>
      </c>
      <c r="F7" s="1">
        <v>2233</v>
      </c>
      <c r="G7" s="1">
        <v>4869</v>
      </c>
      <c r="H7" s="1">
        <v>1405</v>
      </c>
      <c r="I7" s="1">
        <v>2873</v>
      </c>
      <c r="J7" s="1">
        <v>3809</v>
      </c>
      <c r="K7" s="1">
        <v>17840</v>
      </c>
      <c r="L7">
        <v>2</v>
      </c>
      <c r="M7">
        <v>4</v>
      </c>
    </row>
    <row r="8" spans="1:13" x14ac:dyDescent="0.2">
      <c r="A8">
        <v>6</v>
      </c>
      <c r="B8" s="15" t="s">
        <v>45</v>
      </c>
      <c r="C8" s="1">
        <v>444925</v>
      </c>
      <c r="D8" s="1">
        <v>3139</v>
      </c>
      <c r="E8" s="1">
        <v>2155</v>
      </c>
      <c r="F8" s="1">
        <v>5662</v>
      </c>
      <c r="G8" s="1">
        <v>8777</v>
      </c>
      <c r="H8" s="1">
        <v>2968</v>
      </c>
      <c r="I8" s="1">
        <v>8060</v>
      </c>
      <c r="J8" s="1">
        <v>7821</v>
      </c>
      <c r="K8" s="1">
        <v>38582</v>
      </c>
      <c r="L8">
        <v>1</v>
      </c>
      <c r="M8">
        <v>3</v>
      </c>
    </row>
    <row r="9" spans="1:13" x14ac:dyDescent="0.2">
      <c r="A9">
        <v>7</v>
      </c>
      <c r="B9" s="15" t="s">
        <v>46</v>
      </c>
      <c r="C9" s="1">
        <v>440950</v>
      </c>
      <c r="D9" s="1">
        <v>3449</v>
      </c>
      <c r="E9" s="1">
        <v>2211</v>
      </c>
      <c r="F9" s="1">
        <v>6114</v>
      </c>
      <c r="G9" s="1">
        <v>9975</v>
      </c>
      <c r="H9" s="1">
        <v>3055</v>
      </c>
      <c r="I9" s="1">
        <v>7513</v>
      </c>
      <c r="J9" s="1">
        <v>9522</v>
      </c>
      <c r="K9" s="1">
        <v>41839</v>
      </c>
      <c r="L9">
        <v>1</v>
      </c>
      <c r="M9">
        <v>3</v>
      </c>
    </row>
    <row r="10" spans="1:13" x14ac:dyDescent="0.2">
      <c r="A10">
        <v>9</v>
      </c>
      <c r="B10" s="15" t="s">
        <v>42</v>
      </c>
      <c r="C10" s="1">
        <v>468861</v>
      </c>
      <c r="D10" s="1">
        <v>4482</v>
      </c>
      <c r="E10" s="1">
        <v>4536</v>
      </c>
      <c r="F10" s="1">
        <v>10072</v>
      </c>
      <c r="G10" s="1">
        <v>15438</v>
      </c>
      <c r="H10" s="1">
        <v>3477</v>
      </c>
      <c r="I10" s="1">
        <v>6245</v>
      </c>
      <c r="J10" s="1">
        <v>18497</v>
      </c>
      <c r="K10" s="1">
        <v>62747</v>
      </c>
      <c r="L10">
        <v>2</v>
      </c>
    </row>
    <row r="11" spans="1:13" x14ac:dyDescent="0.2">
      <c r="A11">
        <v>11</v>
      </c>
      <c r="B11" s="15" t="s">
        <v>43</v>
      </c>
      <c r="C11" s="1">
        <v>351719</v>
      </c>
      <c r="D11" s="1">
        <v>2259</v>
      </c>
      <c r="E11" s="1">
        <v>1441</v>
      </c>
      <c r="F11" s="1">
        <v>2870</v>
      </c>
      <c r="G11" s="1">
        <v>7441</v>
      </c>
      <c r="H11" s="1">
        <v>1750</v>
      </c>
      <c r="I11" s="1">
        <v>4028</v>
      </c>
      <c r="J11" s="1">
        <v>5467</v>
      </c>
      <c r="K11" s="1">
        <v>25256</v>
      </c>
      <c r="L11">
        <v>4</v>
      </c>
    </row>
    <row r="12" spans="1:13" x14ac:dyDescent="0.2">
      <c r="A12">
        <v>12</v>
      </c>
      <c r="B12" s="15" t="s">
        <v>44</v>
      </c>
      <c r="C12" s="1">
        <v>336577</v>
      </c>
      <c r="D12" s="1">
        <v>1357</v>
      </c>
      <c r="E12" s="1">
        <v>963</v>
      </c>
      <c r="F12" s="1">
        <v>3042</v>
      </c>
      <c r="G12" s="1">
        <v>5369</v>
      </c>
      <c r="H12" s="1">
        <v>1360</v>
      </c>
      <c r="I12" s="1">
        <v>2463</v>
      </c>
      <c r="J12" s="1">
        <v>5536</v>
      </c>
      <c r="K12" s="1">
        <v>20090</v>
      </c>
      <c r="L12">
        <v>4</v>
      </c>
    </row>
    <row r="13" spans="1:13" x14ac:dyDescent="0.2">
      <c r="A13">
        <v>17</v>
      </c>
      <c r="B13" s="15" t="s">
        <v>50</v>
      </c>
      <c r="C13" s="1">
        <v>151190</v>
      </c>
      <c r="D13" s="1">
        <v>740</v>
      </c>
      <c r="E13" s="1">
        <v>1103</v>
      </c>
      <c r="F13" s="1">
        <v>952</v>
      </c>
      <c r="G13" s="1">
        <v>2466</v>
      </c>
      <c r="H13" s="1">
        <v>690</v>
      </c>
      <c r="I13" s="1">
        <v>1190</v>
      </c>
      <c r="J13" s="1">
        <v>2178</v>
      </c>
      <c r="K13" s="1">
        <v>9319</v>
      </c>
      <c r="L13">
        <v>4</v>
      </c>
      <c r="M13">
        <v>1</v>
      </c>
    </row>
    <row r="14" spans="1:13" x14ac:dyDescent="0.2">
      <c r="A14">
        <v>19</v>
      </c>
      <c r="B14" s="15" t="s">
        <v>51</v>
      </c>
      <c r="C14" s="1">
        <v>122535</v>
      </c>
      <c r="D14" s="1">
        <v>715</v>
      </c>
      <c r="E14" s="1">
        <v>509</v>
      </c>
      <c r="F14" s="1">
        <v>861</v>
      </c>
      <c r="G14" s="1">
        <v>2623</v>
      </c>
      <c r="H14" s="1">
        <v>725</v>
      </c>
      <c r="I14" s="1">
        <v>1196</v>
      </c>
      <c r="J14" s="1">
        <v>1938</v>
      </c>
      <c r="K14" s="1">
        <v>8567</v>
      </c>
      <c r="L14">
        <v>3</v>
      </c>
    </row>
    <row r="15" spans="1:13" x14ac:dyDescent="0.2">
      <c r="A15">
        <v>22</v>
      </c>
      <c r="B15" s="15" t="s">
        <v>52</v>
      </c>
      <c r="C15" s="1">
        <v>38603</v>
      </c>
      <c r="D15" s="1">
        <v>221</v>
      </c>
      <c r="E15" s="1">
        <v>169</v>
      </c>
      <c r="F15" s="1">
        <v>255</v>
      </c>
      <c r="G15" s="1">
        <v>803</v>
      </c>
      <c r="H15" s="1">
        <v>289</v>
      </c>
      <c r="I15" s="1">
        <v>390</v>
      </c>
      <c r="J15" s="1">
        <v>628</v>
      </c>
      <c r="K15" s="1">
        <v>2755</v>
      </c>
      <c r="L15">
        <v>4</v>
      </c>
    </row>
    <row r="16" spans="1:13" x14ac:dyDescent="0.2">
      <c r="A16">
        <v>27</v>
      </c>
      <c r="B16" s="15" t="s">
        <v>54</v>
      </c>
      <c r="C16" s="1">
        <v>4993</v>
      </c>
      <c r="D16" s="1">
        <v>31</v>
      </c>
      <c r="E16" s="1">
        <v>27</v>
      </c>
      <c r="F16" s="1">
        <v>41</v>
      </c>
      <c r="G16" s="1">
        <v>87</v>
      </c>
      <c r="H16" s="1">
        <v>42</v>
      </c>
      <c r="I16" s="1">
        <v>40</v>
      </c>
      <c r="J16" s="1">
        <v>70</v>
      </c>
      <c r="K16" s="1">
        <v>338</v>
      </c>
      <c r="L16">
        <v>1</v>
      </c>
      <c r="M16">
        <v>4</v>
      </c>
    </row>
    <row r="17" spans="1:13" x14ac:dyDescent="0.2">
      <c r="A17">
        <v>29</v>
      </c>
      <c r="B17" s="15" t="s">
        <v>55</v>
      </c>
      <c r="C17" s="1">
        <v>421700</v>
      </c>
      <c r="D17" s="1">
        <v>3288</v>
      </c>
      <c r="E17" s="1">
        <v>2255</v>
      </c>
      <c r="F17" s="1">
        <v>4783</v>
      </c>
      <c r="G17" s="1">
        <v>10390</v>
      </c>
      <c r="H17" s="1">
        <v>2441</v>
      </c>
      <c r="I17" s="1">
        <v>10109</v>
      </c>
      <c r="J17" s="1">
        <v>4748</v>
      </c>
      <c r="K17" s="1">
        <v>38014</v>
      </c>
      <c r="L17">
        <v>2</v>
      </c>
    </row>
    <row r="18" spans="1:13" x14ac:dyDescent="0.2">
      <c r="A18">
        <v>31</v>
      </c>
      <c r="B18" s="15" t="s">
        <v>56</v>
      </c>
      <c r="C18" s="1">
        <v>940</v>
      </c>
      <c r="D18" s="1">
        <v>5</v>
      </c>
      <c r="E18" s="1">
        <v>7</v>
      </c>
      <c r="F18" s="1">
        <v>6</v>
      </c>
      <c r="G18" s="1">
        <v>23</v>
      </c>
      <c r="H18" s="1">
        <v>2</v>
      </c>
      <c r="I18" s="1">
        <v>9</v>
      </c>
      <c r="J18" s="1">
        <v>9</v>
      </c>
      <c r="K18" s="1">
        <v>61</v>
      </c>
      <c r="L18">
        <v>4</v>
      </c>
      <c r="M18">
        <v>1</v>
      </c>
    </row>
    <row r="19" spans="1:13" x14ac:dyDescent="0.2">
      <c r="A19">
        <v>32</v>
      </c>
      <c r="B19" s="15" t="s">
        <v>57</v>
      </c>
      <c r="C19" s="1">
        <v>86119</v>
      </c>
      <c r="D19" s="1">
        <v>310</v>
      </c>
      <c r="E19" s="1">
        <v>545</v>
      </c>
      <c r="F19" s="1">
        <v>480</v>
      </c>
      <c r="G19" s="1">
        <v>1413</v>
      </c>
      <c r="H19" s="1">
        <v>340</v>
      </c>
      <c r="I19" s="1">
        <v>912</v>
      </c>
      <c r="J19" s="1">
        <v>495</v>
      </c>
      <c r="K19" s="1">
        <v>4495</v>
      </c>
      <c r="L19">
        <v>4</v>
      </c>
    </row>
    <row r="20" spans="1:13" x14ac:dyDescent="0.2">
      <c r="A20">
        <v>33</v>
      </c>
      <c r="B20" s="15" t="s">
        <v>58</v>
      </c>
      <c r="C20" s="1">
        <v>301280</v>
      </c>
      <c r="D20" s="1">
        <v>773</v>
      </c>
      <c r="E20" s="1">
        <v>583</v>
      </c>
      <c r="F20" s="1">
        <v>1070</v>
      </c>
      <c r="G20" s="1">
        <v>3239</v>
      </c>
      <c r="H20" s="1">
        <v>987</v>
      </c>
      <c r="I20" s="1">
        <v>2414</v>
      </c>
      <c r="J20" s="1">
        <v>1358</v>
      </c>
      <c r="K20" s="1">
        <v>10424</v>
      </c>
      <c r="L20">
        <v>3</v>
      </c>
    </row>
    <row r="21" spans="1:13" x14ac:dyDescent="0.2">
      <c r="A21">
        <v>34</v>
      </c>
      <c r="B21" s="15" t="s">
        <v>118</v>
      </c>
      <c r="C21" s="1">
        <v>11760</v>
      </c>
      <c r="D21" s="1">
        <v>42</v>
      </c>
      <c r="E21" s="1">
        <v>41</v>
      </c>
      <c r="F21" s="1">
        <v>50</v>
      </c>
      <c r="G21" s="1">
        <v>238</v>
      </c>
      <c r="H21" s="1">
        <v>59</v>
      </c>
      <c r="I21" s="1">
        <v>172</v>
      </c>
      <c r="J21" s="1">
        <v>79</v>
      </c>
      <c r="K21" s="1">
        <v>681</v>
      </c>
      <c r="L21">
        <v>4</v>
      </c>
      <c r="M21">
        <v>2</v>
      </c>
    </row>
    <row r="22" spans="1:13" x14ac:dyDescent="0.2">
      <c r="A22">
        <v>35</v>
      </c>
      <c r="B22" s="15" t="s">
        <v>119</v>
      </c>
      <c r="C22" s="1">
        <v>336138</v>
      </c>
      <c r="D22" s="1">
        <v>1099</v>
      </c>
      <c r="E22" s="1">
        <v>958</v>
      </c>
      <c r="F22" s="1">
        <v>2097</v>
      </c>
      <c r="G22" s="1">
        <v>6462</v>
      </c>
      <c r="H22" s="1">
        <v>1673</v>
      </c>
      <c r="I22" s="1">
        <v>4928</v>
      </c>
      <c r="J22" s="1">
        <v>2466</v>
      </c>
      <c r="K22" s="1">
        <v>19683</v>
      </c>
      <c r="L22">
        <v>4</v>
      </c>
      <c r="M22">
        <v>2</v>
      </c>
    </row>
    <row r="23" spans="1:13" x14ac:dyDescent="0.2">
      <c r="A23">
        <v>37</v>
      </c>
      <c r="B23" s="15" t="s">
        <v>112</v>
      </c>
      <c r="C23" s="1">
        <v>66136</v>
      </c>
      <c r="D23" s="1">
        <v>321</v>
      </c>
      <c r="E23" s="1">
        <v>241</v>
      </c>
      <c r="F23" s="1">
        <v>431</v>
      </c>
      <c r="G23" s="1">
        <v>1618</v>
      </c>
      <c r="H23" s="1">
        <v>400</v>
      </c>
      <c r="I23" s="1">
        <v>1102</v>
      </c>
      <c r="J23" s="1">
        <v>576</v>
      </c>
      <c r="K23" s="1">
        <v>4689</v>
      </c>
      <c r="L23">
        <v>4</v>
      </c>
    </row>
    <row r="24" spans="1:13" x14ac:dyDescent="0.2">
      <c r="A24">
        <v>38</v>
      </c>
      <c r="B24" s="15" t="s">
        <v>113</v>
      </c>
      <c r="C24" s="1">
        <v>342489</v>
      </c>
      <c r="D24" s="1">
        <v>1875</v>
      </c>
      <c r="E24" s="1">
        <v>1202</v>
      </c>
      <c r="F24" s="1">
        <v>2205</v>
      </c>
      <c r="G24" s="1">
        <v>6044</v>
      </c>
      <c r="H24" s="1">
        <v>1558</v>
      </c>
      <c r="I24" s="1">
        <v>4782</v>
      </c>
      <c r="J24" s="1">
        <v>3244</v>
      </c>
      <c r="K24" s="1">
        <v>20910</v>
      </c>
      <c r="L24">
        <v>3</v>
      </c>
    </row>
    <row r="25" spans="1:13" x14ac:dyDescent="0.2">
      <c r="A25">
        <v>39</v>
      </c>
      <c r="B25" s="15" t="s">
        <v>136</v>
      </c>
      <c r="C25" s="1">
        <v>387503</v>
      </c>
      <c r="D25" s="1">
        <v>2825</v>
      </c>
      <c r="E25" s="1">
        <v>2008</v>
      </c>
      <c r="F25" s="1">
        <v>4405</v>
      </c>
      <c r="G25" s="1">
        <v>9691</v>
      </c>
      <c r="H25" s="1">
        <v>3289</v>
      </c>
      <c r="I25" s="1">
        <v>8683</v>
      </c>
      <c r="J25" s="1">
        <v>5301</v>
      </c>
      <c r="K25" s="1">
        <v>36202</v>
      </c>
      <c r="L25">
        <v>1</v>
      </c>
    </row>
    <row r="26" spans="1:13" x14ac:dyDescent="0.2">
      <c r="A26">
        <v>40</v>
      </c>
      <c r="B26" s="15" t="s">
        <v>115</v>
      </c>
      <c r="C26" s="1">
        <v>270477</v>
      </c>
      <c r="D26" s="1">
        <v>615</v>
      </c>
      <c r="E26" s="1">
        <v>488</v>
      </c>
      <c r="F26" s="1">
        <v>866</v>
      </c>
      <c r="G26" s="1">
        <v>3839</v>
      </c>
      <c r="H26" s="1">
        <v>862</v>
      </c>
      <c r="I26" s="1">
        <v>2314</v>
      </c>
      <c r="J26" s="1">
        <v>1206</v>
      </c>
      <c r="K26" s="1">
        <v>10190</v>
      </c>
      <c r="L26">
        <v>3</v>
      </c>
    </row>
    <row r="27" spans="1:13" x14ac:dyDescent="0.2">
      <c r="A27">
        <v>42</v>
      </c>
      <c r="B27" s="15" t="s">
        <v>116</v>
      </c>
      <c r="C27" s="1">
        <v>5595</v>
      </c>
      <c r="D27" s="1">
        <v>21</v>
      </c>
      <c r="E27" s="1">
        <v>15</v>
      </c>
      <c r="F27" s="1">
        <v>39</v>
      </c>
      <c r="G27" s="1">
        <v>138</v>
      </c>
      <c r="H27" s="1">
        <v>40</v>
      </c>
      <c r="I27" s="1">
        <v>83</v>
      </c>
      <c r="J27" s="1">
        <v>46</v>
      </c>
      <c r="K27" s="1">
        <v>382</v>
      </c>
      <c r="L27">
        <v>1</v>
      </c>
    </row>
    <row r="28" spans="1:13" x14ac:dyDescent="0.2">
      <c r="A28">
        <v>43</v>
      </c>
      <c r="B28" s="15" t="s">
        <v>111</v>
      </c>
      <c r="C28" s="1">
        <v>319966</v>
      </c>
      <c r="D28" s="1">
        <v>996</v>
      </c>
      <c r="E28" s="1">
        <v>821</v>
      </c>
      <c r="F28" s="1">
        <v>1714</v>
      </c>
      <c r="G28" s="1">
        <v>5161</v>
      </c>
      <c r="H28" s="1">
        <v>1357</v>
      </c>
      <c r="I28" s="1">
        <v>3498</v>
      </c>
      <c r="J28" s="1">
        <v>1967</v>
      </c>
      <c r="K28" s="1">
        <v>15514</v>
      </c>
      <c r="L28">
        <v>2</v>
      </c>
    </row>
    <row r="29" spans="1:13" x14ac:dyDescent="0.2">
      <c r="A29">
        <v>44</v>
      </c>
      <c r="B29" s="15" t="s">
        <v>117</v>
      </c>
      <c r="C29" s="1">
        <v>15062</v>
      </c>
      <c r="D29" s="1">
        <v>43</v>
      </c>
      <c r="E29" s="1">
        <v>28</v>
      </c>
      <c r="F29" s="1">
        <v>76</v>
      </c>
      <c r="G29" s="1">
        <v>320</v>
      </c>
      <c r="H29" s="1">
        <v>74</v>
      </c>
      <c r="I29" s="1">
        <v>300</v>
      </c>
      <c r="J29" s="1">
        <v>122</v>
      </c>
      <c r="K29" s="1">
        <v>963</v>
      </c>
      <c r="L29">
        <v>1</v>
      </c>
    </row>
    <row r="30" spans="1:13" x14ac:dyDescent="0.2">
      <c r="B30" s="15" t="s">
        <v>138</v>
      </c>
      <c r="C30" s="1">
        <f>SUM(C3:C29)</f>
        <v>6672438</v>
      </c>
    </row>
    <row r="32" spans="1:13" x14ac:dyDescent="0.2">
      <c r="B32" s="49" t="s">
        <v>142</v>
      </c>
    </row>
    <row r="33" spans="1:13" x14ac:dyDescent="0.2">
      <c r="A33" s="2" t="s">
        <v>122</v>
      </c>
      <c r="B33" s="19" t="s">
        <v>8</v>
      </c>
      <c r="C33" s="2" t="s">
        <v>11</v>
      </c>
      <c r="D33" s="19" t="s">
        <v>5</v>
      </c>
      <c r="E33" s="19" t="s">
        <v>4</v>
      </c>
      <c r="F33" s="19" t="s">
        <v>3</v>
      </c>
      <c r="G33" s="19" t="s">
        <v>2</v>
      </c>
      <c r="H33" s="19" t="s">
        <v>0</v>
      </c>
      <c r="I33" s="19" t="s">
        <v>1</v>
      </c>
      <c r="J33" s="2" t="s">
        <v>33</v>
      </c>
      <c r="K33" s="19" t="s">
        <v>121</v>
      </c>
      <c r="L33" s="43" t="s">
        <v>59</v>
      </c>
      <c r="M33" s="43" t="s">
        <v>60</v>
      </c>
    </row>
    <row r="34" spans="1:13" x14ac:dyDescent="0.2">
      <c r="A34">
        <v>9</v>
      </c>
      <c r="B34" s="15" t="s">
        <v>42</v>
      </c>
      <c r="C34" s="16">
        <v>0.95593363491525207</v>
      </c>
      <c r="D34" s="16">
        <v>0.96745090762507435</v>
      </c>
      <c r="E34" s="16">
        <v>2.1481846432098215</v>
      </c>
      <c r="F34" s="16">
        <v>3.2926602980414237</v>
      </c>
      <c r="G34" s="16">
        <v>0.74158439281578115</v>
      </c>
      <c r="H34" s="16">
        <v>1.3319512606081547</v>
      </c>
      <c r="I34" s="16">
        <v>3.9450924687700617</v>
      </c>
      <c r="J34" s="16">
        <v>13.382857605985569</v>
      </c>
      <c r="K34" s="18">
        <v>1</v>
      </c>
      <c r="L34">
        <v>2</v>
      </c>
    </row>
    <row r="35" spans="1:13" x14ac:dyDescent="0.2">
      <c r="A35">
        <v>7</v>
      </c>
      <c r="B35" s="15" t="s">
        <v>46</v>
      </c>
      <c r="C35" s="16">
        <v>0.78217484975620821</v>
      </c>
      <c r="D35" s="16">
        <v>0.50141739426238807</v>
      </c>
      <c r="E35" s="16">
        <v>1.3865517632384625</v>
      </c>
      <c r="F35" s="16">
        <v>2.2621612427712892</v>
      </c>
      <c r="G35" s="16">
        <v>0.69282231545526696</v>
      </c>
      <c r="H35" s="16">
        <v>1.7038212949313982</v>
      </c>
      <c r="I35" s="16">
        <v>2.1594285066334051</v>
      </c>
      <c r="J35" s="16">
        <v>9.4883773670484182</v>
      </c>
      <c r="K35" s="18">
        <v>2</v>
      </c>
      <c r="L35">
        <v>1</v>
      </c>
      <c r="M35">
        <v>3</v>
      </c>
    </row>
    <row r="36" spans="1:13" x14ac:dyDescent="0.2">
      <c r="A36">
        <v>39</v>
      </c>
      <c r="B36" s="15" t="s">
        <v>136</v>
      </c>
      <c r="C36" s="16">
        <v>0.72902661398750468</v>
      </c>
      <c r="D36" s="16">
        <v>0.51818953659713607</v>
      </c>
      <c r="E36" s="16">
        <v>1.1367653927840558</v>
      </c>
      <c r="F36" s="16">
        <v>2.5008838641249231</v>
      </c>
      <c r="G36" s="16">
        <v>0.84876762244421333</v>
      </c>
      <c r="H36" s="16">
        <v>2.2407568457534524</v>
      </c>
      <c r="I36" s="16">
        <v>1.3679894091142519</v>
      </c>
      <c r="J36" s="16">
        <v>9.3423792848055367</v>
      </c>
      <c r="K36" s="18">
        <v>3</v>
      </c>
      <c r="L36">
        <v>1</v>
      </c>
    </row>
    <row r="37" spans="1:13" x14ac:dyDescent="0.2">
      <c r="A37">
        <v>29</v>
      </c>
      <c r="B37" s="15" t="s">
        <v>55</v>
      </c>
      <c r="C37" s="16">
        <v>0.77970120939056198</v>
      </c>
      <c r="D37" s="16">
        <v>0.53474033673227417</v>
      </c>
      <c r="E37" s="16">
        <v>1.1342186388427793</v>
      </c>
      <c r="F37" s="16">
        <v>2.4638368508418309</v>
      </c>
      <c r="G37" s="16">
        <v>0.57884752193502498</v>
      </c>
      <c r="H37" s="16">
        <v>2.3972018022290729</v>
      </c>
      <c r="I37" s="16">
        <v>1.125918899691724</v>
      </c>
      <c r="J37" s="16">
        <v>9.0144652596632682</v>
      </c>
      <c r="K37" s="18">
        <v>4</v>
      </c>
      <c r="L37">
        <v>2</v>
      </c>
    </row>
    <row r="38" spans="1:13" x14ac:dyDescent="0.2">
      <c r="A38">
        <v>6</v>
      </c>
      <c r="B38" s="15" t="s">
        <v>45</v>
      </c>
      <c r="C38" s="16">
        <v>0.7055121649716245</v>
      </c>
      <c r="D38" s="16">
        <v>0.48435129516210601</v>
      </c>
      <c r="E38" s="16">
        <v>1.2725740293307861</v>
      </c>
      <c r="F38" s="16">
        <v>1.9726920267460808</v>
      </c>
      <c r="G38" s="16">
        <v>0.66707872113277522</v>
      </c>
      <c r="H38" s="16">
        <v>1.8115412710007304</v>
      </c>
      <c r="I38" s="16">
        <v>1.757824352418947</v>
      </c>
      <c r="J38" s="16">
        <v>8.6715738607630506</v>
      </c>
      <c r="K38" s="18">
        <v>5</v>
      </c>
      <c r="L38">
        <v>1</v>
      </c>
      <c r="M38">
        <v>3</v>
      </c>
    </row>
    <row r="39" spans="1:13" x14ac:dyDescent="0.2">
      <c r="A39">
        <v>11</v>
      </c>
      <c r="B39" s="15" t="s">
        <v>43</v>
      </c>
      <c r="C39" s="16">
        <v>0.64227408812148334</v>
      </c>
      <c r="D39" s="16">
        <v>0.40970206329484615</v>
      </c>
      <c r="E39" s="16">
        <v>0.81599231204455835</v>
      </c>
      <c r="F39" s="16">
        <v>2.1156093358618668</v>
      </c>
      <c r="G39" s="16">
        <v>0.49755628783204775</v>
      </c>
      <c r="H39" s="16">
        <v>1.1452324156499933</v>
      </c>
      <c r="I39" s="16">
        <v>1.5543658431873171</v>
      </c>
      <c r="J39" s="16">
        <v>7.1807323459921131</v>
      </c>
      <c r="K39" s="18">
        <v>6</v>
      </c>
      <c r="L39">
        <v>5</v>
      </c>
    </row>
    <row r="40" spans="1:13" x14ac:dyDescent="0.2">
      <c r="A40">
        <v>22</v>
      </c>
      <c r="B40" s="15" t="s">
        <v>52</v>
      </c>
      <c r="C40" s="16">
        <v>0.57249436572287127</v>
      </c>
      <c r="D40" s="16">
        <v>0.43778980908219567</v>
      </c>
      <c r="E40" s="16">
        <v>0.66057042198792837</v>
      </c>
      <c r="F40" s="16">
        <v>2.0801492112012019</v>
      </c>
      <c r="G40" s="16">
        <v>0.74864647825298547</v>
      </c>
      <c r="H40" s="16">
        <v>1.010284174805067</v>
      </c>
      <c r="I40" s="16">
        <v>1.6268165686604668</v>
      </c>
      <c r="J40" s="16">
        <v>7.1367510297127161</v>
      </c>
      <c r="K40" s="18">
        <v>7</v>
      </c>
      <c r="L40">
        <v>4</v>
      </c>
    </row>
    <row r="41" spans="1:13" x14ac:dyDescent="0.2">
      <c r="A41">
        <v>37</v>
      </c>
      <c r="B41" s="15" t="s">
        <v>112</v>
      </c>
      <c r="C41" s="16">
        <v>0.48536349340752388</v>
      </c>
      <c r="D41" s="16">
        <v>0.3644006290068949</v>
      </c>
      <c r="E41" s="16">
        <v>0.65168743195838874</v>
      </c>
      <c r="F41" s="16">
        <v>2.4464739325027218</v>
      </c>
      <c r="G41" s="16">
        <v>0.604814322003145</v>
      </c>
      <c r="H41" s="16">
        <v>1.6662634571186645</v>
      </c>
      <c r="I41" s="16">
        <v>0.87093262368452884</v>
      </c>
      <c r="J41" s="16">
        <v>7.0899358896818674</v>
      </c>
      <c r="K41" s="18">
        <v>8</v>
      </c>
      <c r="L41">
        <v>4</v>
      </c>
    </row>
    <row r="42" spans="1:13" x14ac:dyDescent="0.2">
      <c r="A42">
        <v>3</v>
      </c>
      <c r="B42" s="15" t="s">
        <v>39</v>
      </c>
      <c r="C42" s="16">
        <v>0.46344454760948278</v>
      </c>
      <c r="D42" s="16">
        <v>0.43284975830116446</v>
      </c>
      <c r="E42" s="16">
        <v>0.81302327066278957</v>
      </c>
      <c r="F42" s="16">
        <v>2.0993346298429554</v>
      </c>
      <c r="G42" s="16">
        <v>0.4759485049789694</v>
      </c>
      <c r="H42" s="16">
        <v>0.76220931624636523</v>
      </c>
      <c r="I42" s="16">
        <v>1.9764233893173637</v>
      </c>
      <c r="J42" s="16">
        <v>7.0232334169590906</v>
      </c>
      <c r="K42" s="18">
        <v>9</v>
      </c>
      <c r="L42">
        <v>2</v>
      </c>
    </row>
    <row r="43" spans="1:13" x14ac:dyDescent="0.2">
      <c r="A43">
        <v>19</v>
      </c>
      <c r="B43" s="15" t="s">
        <v>51</v>
      </c>
      <c r="C43" s="16">
        <v>0.58350675317256295</v>
      </c>
      <c r="D43" s="16">
        <v>0.41539152078997837</v>
      </c>
      <c r="E43" s="16">
        <v>0.70265638389031704</v>
      </c>
      <c r="F43" s="16">
        <v>2.1406128861141713</v>
      </c>
      <c r="G43" s="16">
        <v>0.59166768678336801</v>
      </c>
      <c r="H43" s="16">
        <v>0.97604765985228703</v>
      </c>
      <c r="I43" s="16">
        <v>1.5815889337740239</v>
      </c>
      <c r="J43" s="16">
        <v>6.991471824376708</v>
      </c>
      <c r="K43" s="18">
        <v>10</v>
      </c>
      <c r="L43">
        <v>3</v>
      </c>
    </row>
    <row r="44" spans="1:13" x14ac:dyDescent="0.2">
      <c r="A44">
        <v>42</v>
      </c>
      <c r="B44" s="15" t="s">
        <v>116</v>
      </c>
      <c r="C44" s="16">
        <v>0.37533512064343166</v>
      </c>
      <c r="D44" s="16">
        <v>0.26809651474530832</v>
      </c>
      <c r="E44" s="16">
        <v>0.69705093833780152</v>
      </c>
      <c r="F44" s="16">
        <v>2.4664879356568368</v>
      </c>
      <c r="G44" s="16">
        <v>0.71492403932082216</v>
      </c>
      <c r="H44" s="16">
        <v>1.483467381590706</v>
      </c>
      <c r="I44" s="16">
        <v>0.82216264521894555</v>
      </c>
      <c r="J44" s="16">
        <v>6.8275245755138521</v>
      </c>
      <c r="K44" s="18">
        <v>11</v>
      </c>
      <c r="L44">
        <v>1</v>
      </c>
    </row>
    <row r="45" spans="1:13" x14ac:dyDescent="0.2">
      <c r="A45">
        <v>2</v>
      </c>
      <c r="B45" s="15" t="s">
        <v>38</v>
      </c>
      <c r="C45" s="16">
        <v>0.49481859461403588</v>
      </c>
      <c r="D45" s="16">
        <v>0.28829294609540079</v>
      </c>
      <c r="E45" s="16">
        <v>0.80755743379939748</v>
      </c>
      <c r="F45" s="16">
        <v>1.970001798318572</v>
      </c>
      <c r="G45" s="16">
        <v>1.1624443645191747</v>
      </c>
      <c r="H45" s="16">
        <v>0.79997077732320288</v>
      </c>
      <c r="I45" s="16">
        <v>1.3012520793058491</v>
      </c>
      <c r="J45" s="16">
        <v>6.8243379939756323</v>
      </c>
      <c r="K45" s="18">
        <v>12</v>
      </c>
      <c r="L45">
        <v>4</v>
      </c>
    </row>
    <row r="46" spans="1:13" x14ac:dyDescent="0.2">
      <c r="A46">
        <v>27</v>
      </c>
      <c r="B46" s="15" t="s">
        <v>54</v>
      </c>
      <c r="C46" s="16">
        <v>0.62086921690366514</v>
      </c>
      <c r="D46" s="16">
        <v>0.54075705988383738</v>
      </c>
      <c r="E46" s="16">
        <v>0.82114960945323456</v>
      </c>
      <c r="F46" s="16">
        <v>1.7424394151812537</v>
      </c>
      <c r="G46" s="16">
        <v>0.84117764870819145</v>
      </c>
      <c r="H46" s="16">
        <v>0.80112157019827757</v>
      </c>
      <c r="I46" s="16">
        <v>1.4019627478469858</v>
      </c>
      <c r="J46" s="16">
        <v>6.7694772681754447</v>
      </c>
      <c r="K46" s="18">
        <v>13</v>
      </c>
      <c r="L46">
        <v>1</v>
      </c>
      <c r="M46">
        <v>4</v>
      </c>
    </row>
    <row r="47" spans="1:13" x14ac:dyDescent="0.2">
      <c r="A47">
        <v>31</v>
      </c>
      <c r="B47" s="15" t="s">
        <v>56</v>
      </c>
      <c r="C47" s="16">
        <v>0.53191489361702127</v>
      </c>
      <c r="D47" s="16">
        <v>0.74468085106382986</v>
      </c>
      <c r="E47" s="16">
        <v>0.63829787234042545</v>
      </c>
      <c r="F47" s="16">
        <v>2.4468085106382977</v>
      </c>
      <c r="G47" s="16">
        <v>0.21276595744680851</v>
      </c>
      <c r="H47" s="16">
        <v>0.95744680851063824</v>
      </c>
      <c r="I47" s="16">
        <v>0.95744680851063824</v>
      </c>
      <c r="J47" s="16">
        <v>6.4893617021276588</v>
      </c>
      <c r="K47" s="18">
        <v>14</v>
      </c>
      <c r="L47">
        <v>4</v>
      </c>
      <c r="M47">
        <v>1</v>
      </c>
    </row>
    <row r="48" spans="1:13" x14ac:dyDescent="0.2">
      <c r="A48">
        <v>44</v>
      </c>
      <c r="B48" s="15" t="s">
        <v>117</v>
      </c>
      <c r="C48" s="16">
        <v>0.28548665515867749</v>
      </c>
      <c r="D48" s="16">
        <v>0.18589828708006906</v>
      </c>
      <c r="E48" s="16">
        <v>0.50458106493161603</v>
      </c>
      <c r="F48" s="16">
        <v>2.1245518523436462</v>
      </c>
      <c r="G48" s="16">
        <v>0.49130261585446816</v>
      </c>
      <c r="H48" s="16">
        <v>1.9917673615721683</v>
      </c>
      <c r="I48" s="16">
        <v>0.80998539370601508</v>
      </c>
      <c r="J48" s="16">
        <v>6.3935732306466608</v>
      </c>
      <c r="K48" s="18">
        <v>15</v>
      </c>
      <c r="L48">
        <v>1</v>
      </c>
    </row>
    <row r="49" spans="1:13" x14ac:dyDescent="0.2">
      <c r="A49">
        <v>17</v>
      </c>
      <c r="B49" s="15" t="s">
        <v>50</v>
      </c>
      <c r="C49" s="16">
        <v>0.48945036047357626</v>
      </c>
      <c r="D49" s="16">
        <v>0.72954560486804687</v>
      </c>
      <c r="E49" s="16">
        <v>0.62967127455519545</v>
      </c>
      <c r="F49" s="16">
        <v>1.6310602553078906</v>
      </c>
      <c r="G49" s="16">
        <v>0.45637939017130769</v>
      </c>
      <c r="H49" s="16">
        <v>0.78708909319399434</v>
      </c>
      <c r="I49" s="16">
        <v>1.4405714663668232</v>
      </c>
      <c r="J49" s="16">
        <v>6.163767444936834</v>
      </c>
      <c r="K49" s="18">
        <v>16</v>
      </c>
      <c r="L49">
        <v>4</v>
      </c>
      <c r="M49">
        <v>1</v>
      </c>
    </row>
    <row r="50" spans="1:13" x14ac:dyDescent="0.2">
      <c r="A50">
        <v>4</v>
      </c>
      <c r="B50" s="15" t="s">
        <v>40</v>
      </c>
      <c r="C50" s="16">
        <v>0.34321444186930417</v>
      </c>
      <c r="D50" s="16">
        <v>0.37293492642751203</v>
      </c>
      <c r="E50" s="16">
        <v>0.53382562648781029</v>
      </c>
      <c r="F50" s="16">
        <v>2.035853192237238</v>
      </c>
      <c r="G50" s="16">
        <v>0.63527535743169294</v>
      </c>
      <c r="H50" s="16">
        <v>0.68671465762859107</v>
      </c>
      <c r="I50" s="16">
        <v>1.546036744806774</v>
      </c>
      <c r="J50" s="16">
        <v>6.1538549468889219</v>
      </c>
      <c r="K50" s="18">
        <v>17</v>
      </c>
      <c r="L50">
        <v>3</v>
      </c>
      <c r="M50">
        <v>4</v>
      </c>
    </row>
    <row r="51" spans="1:13" x14ac:dyDescent="0.2">
      <c r="A51">
        <v>38</v>
      </c>
      <c r="B51" s="15" t="s">
        <v>113</v>
      </c>
      <c r="C51" s="16">
        <v>0.54746283822254138</v>
      </c>
      <c r="D51" s="16">
        <v>0.35096017682319725</v>
      </c>
      <c r="E51" s="16">
        <v>0.64381629774970872</v>
      </c>
      <c r="F51" s="16">
        <v>1.7647282102490884</v>
      </c>
      <c r="G51" s="16">
        <v>0.45490512104038378</v>
      </c>
      <c r="H51" s="16">
        <v>1.3962492226027696</v>
      </c>
      <c r="I51" s="16">
        <v>0.94718370517009298</v>
      </c>
      <c r="J51" s="16">
        <v>6.105305571857782</v>
      </c>
      <c r="K51" s="18">
        <v>18</v>
      </c>
      <c r="L51">
        <v>3</v>
      </c>
    </row>
    <row r="52" spans="1:13" x14ac:dyDescent="0.2">
      <c r="A52">
        <v>12</v>
      </c>
      <c r="B52" s="15" t="s">
        <v>44</v>
      </c>
      <c r="C52" s="16">
        <v>0.40317668765245396</v>
      </c>
      <c r="D52" s="16">
        <v>0.28611580708129197</v>
      </c>
      <c r="E52" s="16">
        <v>0.90380507283623068</v>
      </c>
      <c r="F52" s="16">
        <v>1.5951773294075353</v>
      </c>
      <c r="G52" s="16">
        <v>0.40406801415426485</v>
      </c>
      <c r="H52" s="16">
        <v>0.73177905798673115</v>
      </c>
      <c r="I52" s="16">
        <v>1.6447945046750074</v>
      </c>
      <c r="J52" s="16">
        <v>5.9689164737935156</v>
      </c>
      <c r="K52" s="18">
        <v>19</v>
      </c>
      <c r="L52">
        <v>4</v>
      </c>
    </row>
    <row r="53" spans="1:13" x14ac:dyDescent="0.2">
      <c r="A53">
        <v>35</v>
      </c>
      <c r="B53" s="15" t="s">
        <v>119</v>
      </c>
      <c r="C53" s="16">
        <v>0.32694905068751523</v>
      </c>
      <c r="D53" s="16">
        <v>0.28500199322897141</v>
      </c>
      <c r="E53" s="16">
        <v>0.62385091837281115</v>
      </c>
      <c r="F53" s="16">
        <v>1.9224247184192207</v>
      </c>
      <c r="G53" s="16">
        <v>0.49771224913577161</v>
      </c>
      <c r="H53" s="16">
        <v>1.4660645330191766</v>
      </c>
      <c r="I53" s="16">
        <v>0.73362726023240454</v>
      </c>
      <c r="J53" s="16">
        <v>5.8556307230958708</v>
      </c>
      <c r="K53" s="18">
        <v>20</v>
      </c>
      <c r="L53">
        <v>4</v>
      </c>
      <c r="M53">
        <v>2</v>
      </c>
    </row>
    <row r="54" spans="1:13" x14ac:dyDescent="0.2">
      <c r="A54">
        <v>34</v>
      </c>
      <c r="B54" s="15" t="s">
        <v>118</v>
      </c>
      <c r="C54" s="16">
        <v>0.35714285714285715</v>
      </c>
      <c r="D54" s="16">
        <v>0.34863945578231292</v>
      </c>
      <c r="E54" s="16">
        <v>0.42517006802721091</v>
      </c>
      <c r="F54" s="16">
        <v>2.0238095238095237</v>
      </c>
      <c r="G54" s="16">
        <v>0.5017006802721089</v>
      </c>
      <c r="H54" s="16">
        <v>1.4625850340136055</v>
      </c>
      <c r="I54" s="16">
        <v>0.67176870748299322</v>
      </c>
      <c r="J54" s="16">
        <v>5.7908163265306118</v>
      </c>
      <c r="K54" s="18">
        <v>21</v>
      </c>
      <c r="L54">
        <v>4</v>
      </c>
      <c r="M54">
        <v>2</v>
      </c>
    </row>
    <row r="55" spans="1:13" x14ac:dyDescent="0.2">
      <c r="A55">
        <v>32</v>
      </c>
      <c r="B55" s="15" t="s">
        <v>57</v>
      </c>
      <c r="C55" s="16">
        <v>0.35996702237601458</v>
      </c>
      <c r="D55" s="16">
        <v>0.63284524901589667</v>
      </c>
      <c r="E55" s="16">
        <v>0.55736829271124844</v>
      </c>
      <c r="F55" s="16">
        <v>1.6407529116687376</v>
      </c>
      <c r="G55" s="16">
        <v>0.39480254067046761</v>
      </c>
      <c r="H55" s="16">
        <v>1.058999756151372</v>
      </c>
      <c r="I55" s="16">
        <v>0.57478605185847498</v>
      </c>
      <c r="J55" s="16">
        <v>5.2195218244522117</v>
      </c>
      <c r="K55" s="18">
        <v>22</v>
      </c>
      <c r="L55">
        <v>4</v>
      </c>
    </row>
    <row r="56" spans="1:13" x14ac:dyDescent="0.2">
      <c r="A56">
        <v>5</v>
      </c>
      <c r="B56" s="15" t="s">
        <v>41</v>
      </c>
      <c r="C56" s="16">
        <v>0.41797040537324182</v>
      </c>
      <c r="D56" s="16">
        <v>0.35150150062985819</v>
      </c>
      <c r="E56" s="16">
        <v>0.64814438555447829</v>
      </c>
      <c r="F56" s="16">
        <v>1.4132624331682737</v>
      </c>
      <c r="G56" s="16">
        <v>0.4078114024648643</v>
      </c>
      <c r="H56" s="16">
        <v>0.83390901016480812</v>
      </c>
      <c r="I56" s="16">
        <v>1.1055897736574152</v>
      </c>
      <c r="J56" s="16">
        <v>5.1781889110129402</v>
      </c>
      <c r="K56" s="18">
        <v>23</v>
      </c>
      <c r="L56">
        <v>2</v>
      </c>
      <c r="M56">
        <v>4</v>
      </c>
    </row>
    <row r="57" spans="1:13" x14ac:dyDescent="0.2">
      <c r="A57">
        <v>43</v>
      </c>
      <c r="B57" s="15" t="s">
        <v>111</v>
      </c>
      <c r="C57" s="16">
        <v>0.31128307382659404</v>
      </c>
      <c r="D57" s="16">
        <v>0.25658976266228289</v>
      </c>
      <c r="E57" s="16">
        <v>0.53568191620359662</v>
      </c>
      <c r="F57" s="16">
        <v>1.6129838795372009</v>
      </c>
      <c r="G57" s="16">
        <v>0.42410756142840172</v>
      </c>
      <c r="H57" s="16">
        <v>1.0932411568729177</v>
      </c>
      <c r="I57" s="16">
        <v>0.61475281748685795</v>
      </c>
      <c r="J57" s="16">
        <v>4.8486401680178517</v>
      </c>
      <c r="K57" s="18">
        <v>24</v>
      </c>
      <c r="L57">
        <v>2</v>
      </c>
    </row>
    <row r="58" spans="1:13" x14ac:dyDescent="0.2">
      <c r="A58">
        <v>1</v>
      </c>
      <c r="B58" s="15" t="s">
        <v>37</v>
      </c>
      <c r="C58" s="16">
        <v>0.22544293456230394</v>
      </c>
      <c r="D58" s="16">
        <v>0.19083136369589215</v>
      </c>
      <c r="E58" s="16">
        <v>0.36295377016669678</v>
      </c>
      <c r="F58" s="16">
        <v>1.5603270325722947</v>
      </c>
      <c r="G58" s="16">
        <v>0.33644941409782292</v>
      </c>
      <c r="H58" s="16">
        <v>0.44496136600333019</v>
      </c>
      <c r="I58" s="16">
        <v>1.0152727454147465</v>
      </c>
      <c r="J58" s="16">
        <v>4.1362386265130864</v>
      </c>
      <c r="K58" s="18">
        <v>25</v>
      </c>
      <c r="L58">
        <v>3</v>
      </c>
    </row>
    <row r="59" spans="1:13" x14ac:dyDescent="0.2">
      <c r="A59">
        <v>40</v>
      </c>
      <c r="B59" s="15" t="s">
        <v>115</v>
      </c>
      <c r="C59" s="16">
        <v>0.22737608003638018</v>
      </c>
      <c r="D59" s="16">
        <v>0.18042199521585939</v>
      </c>
      <c r="E59" s="16">
        <v>0.32017509806748817</v>
      </c>
      <c r="F59" s="16">
        <v>1.419344343511648</v>
      </c>
      <c r="G59" s="16">
        <v>0.31869622925424346</v>
      </c>
      <c r="H59" s="16">
        <v>0.85552560846208736</v>
      </c>
      <c r="I59" s="16">
        <v>0.44587894719329185</v>
      </c>
      <c r="J59" s="16">
        <v>3.7674183017409986</v>
      </c>
      <c r="K59" s="18">
        <v>26</v>
      </c>
      <c r="L59">
        <v>3</v>
      </c>
    </row>
    <row r="60" spans="1:13" x14ac:dyDescent="0.2">
      <c r="A60">
        <v>33</v>
      </c>
      <c r="B60" s="15" t="s">
        <v>58</v>
      </c>
      <c r="C60" s="16">
        <v>0.25657195963887414</v>
      </c>
      <c r="D60" s="16">
        <v>0.1935077004779607</v>
      </c>
      <c r="E60" s="16">
        <v>0.35515135422198618</v>
      </c>
      <c r="F60" s="16">
        <v>1.0750796601168349</v>
      </c>
      <c r="G60" s="16">
        <v>0.32760223048327136</v>
      </c>
      <c r="H60" s="16">
        <v>0.80124800849707911</v>
      </c>
      <c r="I60" s="16">
        <v>0.4507434944237918</v>
      </c>
      <c r="J60" s="16">
        <v>3.4599044078597982</v>
      </c>
      <c r="K60" s="18">
        <v>27</v>
      </c>
      <c r="L60">
        <v>3</v>
      </c>
    </row>
    <row r="64" spans="1:13" x14ac:dyDescent="0.2">
      <c r="B64" s="49" t="s">
        <v>144</v>
      </c>
    </row>
    <row r="65" spans="1:13" x14ac:dyDescent="0.2">
      <c r="A65" s="2" t="s">
        <v>122</v>
      </c>
      <c r="B65" s="19" t="s">
        <v>8</v>
      </c>
      <c r="C65" s="2" t="s">
        <v>11</v>
      </c>
      <c r="D65" s="19" t="s">
        <v>5</v>
      </c>
      <c r="E65" s="19" t="s">
        <v>4</v>
      </c>
      <c r="F65" s="19" t="s">
        <v>3</v>
      </c>
      <c r="G65" s="19" t="s">
        <v>2</v>
      </c>
      <c r="H65" s="19" t="s">
        <v>0</v>
      </c>
      <c r="I65" s="19" t="s">
        <v>1</v>
      </c>
      <c r="J65" s="2" t="s">
        <v>120</v>
      </c>
      <c r="K65" s="19" t="s">
        <v>121</v>
      </c>
      <c r="L65" s="43" t="s">
        <v>59</v>
      </c>
      <c r="M65" s="43" t="s">
        <v>60</v>
      </c>
    </row>
    <row r="66" spans="1:13" x14ac:dyDescent="0.2">
      <c r="A66">
        <v>44</v>
      </c>
      <c r="B66" s="15" t="s">
        <v>117</v>
      </c>
      <c r="C66" s="16">
        <v>4.46521287642783</v>
      </c>
      <c r="D66" s="16">
        <v>2.9075804776739358</v>
      </c>
      <c r="E66" s="16">
        <v>7.892004153686397</v>
      </c>
      <c r="F66" s="16">
        <v>33.229491173416406</v>
      </c>
      <c r="G66" s="16">
        <v>7.6843198338525447</v>
      </c>
      <c r="H66" s="16">
        <v>31.15264797507788</v>
      </c>
      <c r="I66" s="16">
        <v>12.668743509865005</v>
      </c>
      <c r="J66" s="16">
        <v>100</v>
      </c>
      <c r="K66">
        <v>1</v>
      </c>
      <c r="L66">
        <v>1</v>
      </c>
    </row>
    <row r="67" spans="1:13" x14ac:dyDescent="0.2">
      <c r="A67">
        <v>29</v>
      </c>
      <c r="B67" s="15" t="s">
        <v>55</v>
      </c>
      <c r="C67" s="16">
        <v>8.6494449413374017</v>
      </c>
      <c r="D67" s="16">
        <v>5.9320250434050612</v>
      </c>
      <c r="E67" s="16">
        <v>12.58220655547956</v>
      </c>
      <c r="F67" s="16">
        <v>27.332035565844166</v>
      </c>
      <c r="G67" s="16">
        <v>6.4213184616194035</v>
      </c>
      <c r="H67" s="16">
        <v>26.592834218971955</v>
      </c>
      <c r="I67" s="16">
        <v>12.490135213342453</v>
      </c>
      <c r="J67" s="16">
        <v>100</v>
      </c>
      <c r="K67">
        <v>2</v>
      </c>
      <c r="L67">
        <v>2</v>
      </c>
    </row>
    <row r="68" spans="1:13" x14ac:dyDescent="0.2">
      <c r="A68">
        <v>34</v>
      </c>
      <c r="B68" s="15" t="s">
        <v>118</v>
      </c>
      <c r="C68" s="16">
        <v>6.1674008810572687</v>
      </c>
      <c r="D68" s="16">
        <v>6.0205580029368582</v>
      </c>
      <c r="E68" s="16">
        <v>7.3421439060205582</v>
      </c>
      <c r="F68" s="16">
        <v>34.948604992657856</v>
      </c>
      <c r="G68" s="16">
        <v>8.6637298091042574</v>
      </c>
      <c r="H68" s="16">
        <v>25.25697503671072</v>
      </c>
      <c r="I68" s="16">
        <v>11.600587371512482</v>
      </c>
      <c r="J68" s="16">
        <v>100</v>
      </c>
      <c r="K68">
        <v>3</v>
      </c>
      <c r="L68">
        <v>4</v>
      </c>
      <c r="M68">
        <v>2</v>
      </c>
    </row>
    <row r="69" spans="1:13" x14ac:dyDescent="0.2">
      <c r="A69">
        <v>35</v>
      </c>
      <c r="B69" s="15" t="s">
        <v>119</v>
      </c>
      <c r="C69" s="16">
        <v>5.5834984504394658</v>
      </c>
      <c r="D69" s="16">
        <v>4.867144236142865</v>
      </c>
      <c r="E69" s="16">
        <v>10.653863740283494</v>
      </c>
      <c r="F69" s="16">
        <v>32.830361225422955</v>
      </c>
      <c r="G69" s="16">
        <v>8.4997205710511619</v>
      </c>
      <c r="H69" s="16">
        <v>25.036833815983332</v>
      </c>
      <c r="I69" s="16">
        <v>12.528577960676726</v>
      </c>
      <c r="J69" s="16">
        <v>100</v>
      </c>
      <c r="K69">
        <v>4</v>
      </c>
      <c r="L69">
        <v>4</v>
      </c>
      <c r="M69">
        <v>2</v>
      </c>
    </row>
    <row r="70" spans="1:13" x14ac:dyDescent="0.2">
      <c r="A70">
        <v>39</v>
      </c>
      <c r="B70" s="15" t="s">
        <v>136</v>
      </c>
      <c r="C70" s="16">
        <v>7.803436274238992</v>
      </c>
      <c r="D70" s="16">
        <v>5.5466548809458036</v>
      </c>
      <c r="E70" s="16">
        <v>12.167836031158499</v>
      </c>
      <c r="F70" s="16">
        <v>26.769239268548699</v>
      </c>
      <c r="G70" s="16">
        <v>9.0851334180432026</v>
      </c>
      <c r="H70" s="16">
        <v>23.984862714767139</v>
      </c>
      <c r="I70" s="16">
        <v>14.642837412297663</v>
      </c>
      <c r="J70" s="16">
        <v>100</v>
      </c>
      <c r="K70">
        <v>5</v>
      </c>
      <c r="L70">
        <v>1</v>
      </c>
    </row>
    <row r="71" spans="1:13" x14ac:dyDescent="0.2">
      <c r="A71">
        <v>37</v>
      </c>
      <c r="B71" s="15" t="s">
        <v>112</v>
      </c>
      <c r="C71" s="16">
        <v>6.8458093410108765</v>
      </c>
      <c r="D71" s="16">
        <v>5.1396886329707829</v>
      </c>
      <c r="E71" s="16">
        <v>9.1917253145660052</v>
      </c>
      <c r="F71" s="16">
        <v>34.506291320110897</v>
      </c>
      <c r="G71" s="16">
        <v>8.5306035402004703</v>
      </c>
      <c r="H71" s="16">
        <v>23.501812753252295</v>
      </c>
      <c r="I71" s="16">
        <v>12.284069097888676</v>
      </c>
      <c r="J71" s="16">
        <v>100</v>
      </c>
      <c r="K71">
        <v>6</v>
      </c>
      <c r="L71">
        <v>4</v>
      </c>
    </row>
    <row r="72" spans="1:13" x14ac:dyDescent="0.2">
      <c r="A72">
        <v>33</v>
      </c>
      <c r="B72" s="15" t="s">
        <v>58</v>
      </c>
      <c r="C72" s="16">
        <v>7.4155794320798165</v>
      </c>
      <c r="D72" s="16">
        <v>5.5928626247122022</v>
      </c>
      <c r="E72" s="16">
        <v>10.264773599386032</v>
      </c>
      <c r="F72" s="16">
        <v>31.07252494244052</v>
      </c>
      <c r="G72" s="16">
        <v>9.468534151957023</v>
      </c>
      <c r="H72" s="16">
        <v>23.158096699923252</v>
      </c>
      <c r="I72" s="16">
        <v>13.027628549501152</v>
      </c>
      <c r="J72" s="16">
        <v>100</v>
      </c>
      <c r="K72">
        <v>7</v>
      </c>
      <c r="L72">
        <v>3</v>
      </c>
    </row>
    <row r="73" spans="1:13" x14ac:dyDescent="0.2">
      <c r="A73">
        <v>38</v>
      </c>
      <c r="B73" s="15" t="s">
        <v>113</v>
      </c>
      <c r="C73" s="16">
        <v>8.9670014347202294</v>
      </c>
      <c r="D73" s="16">
        <v>5.7484457197513157</v>
      </c>
      <c r="E73" s="16">
        <v>10.54519368723099</v>
      </c>
      <c r="F73" s="16">
        <v>28.904830224772837</v>
      </c>
      <c r="G73" s="16">
        <v>7.4509803921568629</v>
      </c>
      <c r="H73" s="16">
        <v>22.869440459110475</v>
      </c>
      <c r="I73" s="16">
        <v>15.514108082257295</v>
      </c>
      <c r="J73" s="16">
        <v>100</v>
      </c>
      <c r="K73">
        <v>8</v>
      </c>
      <c r="L73">
        <v>3</v>
      </c>
    </row>
    <row r="74" spans="1:13" x14ac:dyDescent="0.2">
      <c r="A74">
        <v>40</v>
      </c>
      <c r="B74" s="15" t="s">
        <v>115</v>
      </c>
      <c r="C74" s="16">
        <v>6.0353287536800782</v>
      </c>
      <c r="D74" s="16">
        <v>4.7890088321884194</v>
      </c>
      <c r="E74" s="16">
        <v>8.4985279685966635</v>
      </c>
      <c r="F74" s="16">
        <v>37.674190382728163</v>
      </c>
      <c r="G74" s="16">
        <v>8.4592737978410195</v>
      </c>
      <c r="H74" s="16">
        <v>22.708537782139352</v>
      </c>
      <c r="I74" s="16">
        <v>11.835132482826301</v>
      </c>
      <c r="J74" s="16">
        <v>100</v>
      </c>
      <c r="K74">
        <v>9</v>
      </c>
      <c r="L74">
        <v>3</v>
      </c>
    </row>
    <row r="75" spans="1:13" x14ac:dyDescent="0.2">
      <c r="A75">
        <v>43</v>
      </c>
      <c r="B75" s="15" t="s">
        <v>111</v>
      </c>
      <c r="C75" s="16">
        <v>6.4200077349490776</v>
      </c>
      <c r="D75" s="16">
        <v>5.2919943277040096</v>
      </c>
      <c r="E75" s="16">
        <v>11.048085600103134</v>
      </c>
      <c r="F75" s="16">
        <v>33.266726827381717</v>
      </c>
      <c r="G75" s="16">
        <v>8.7469382493231933</v>
      </c>
      <c r="H75" s="16">
        <v>22.547376563104294</v>
      </c>
      <c r="I75" s="16">
        <v>12.678870697434574</v>
      </c>
      <c r="J75" s="16">
        <v>100</v>
      </c>
      <c r="K75">
        <v>10</v>
      </c>
      <c r="L75">
        <v>2</v>
      </c>
    </row>
    <row r="76" spans="1:13" x14ac:dyDescent="0.2">
      <c r="A76">
        <v>42</v>
      </c>
      <c r="B76" s="15" t="s">
        <v>116</v>
      </c>
      <c r="C76" s="16">
        <v>5.4973821989528799</v>
      </c>
      <c r="D76" s="16">
        <v>3.9267015706806281</v>
      </c>
      <c r="E76" s="16">
        <v>10.209424083769633</v>
      </c>
      <c r="F76" s="16">
        <v>36.125654450261777</v>
      </c>
      <c r="G76" s="16">
        <v>10.471204188481675</v>
      </c>
      <c r="H76" s="16">
        <v>21.727748691099478</v>
      </c>
      <c r="I76" s="16">
        <v>12.041884816753926</v>
      </c>
      <c r="J76" s="16">
        <v>100</v>
      </c>
      <c r="K76">
        <v>11</v>
      </c>
      <c r="L76">
        <v>1</v>
      </c>
    </row>
    <row r="77" spans="1:13" x14ac:dyDescent="0.2">
      <c r="A77">
        <v>6</v>
      </c>
      <c r="B77" s="15" t="s">
        <v>45</v>
      </c>
      <c r="C77" s="16">
        <v>8.1359183038722716</v>
      </c>
      <c r="D77" s="16">
        <v>5.5855061945985174</v>
      </c>
      <c r="E77" s="16">
        <v>14.675237157223576</v>
      </c>
      <c r="F77" s="16">
        <v>22.748950287698928</v>
      </c>
      <c r="G77" s="16">
        <v>7.6927064434192118</v>
      </c>
      <c r="H77" s="16">
        <v>20.890570732465914</v>
      </c>
      <c r="I77" s="16">
        <v>20.271110880721579</v>
      </c>
      <c r="J77" s="16">
        <v>100</v>
      </c>
      <c r="K77">
        <v>12</v>
      </c>
      <c r="L77">
        <v>1</v>
      </c>
      <c r="M77">
        <v>3</v>
      </c>
    </row>
    <row r="78" spans="1:13" x14ac:dyDescent="0.2">
      <c r="A78">
        <v>32</v>
      </c>
      <c r="B78" s="15" t="s">
        <v>57</v>
      </c>
      <c r="C78" s="16">
        <v>6.8965517241379306</v>
      </c>
      <c r="D78" s="16">
        <v>12.124582869855395</v>
      </c>
      <c r="E78" s="16">
        <v>10.678531701890991</v>
      </c>
      <c r="F78" s="16">
        <v>31.434927697441601</v>
      </c>
      <c r="G78" s="16">
        <v>7.5639599555061183</v>
      </c>
      <c r="H78" s="16">
        <v>20.289210233592879</v>
      </c>
      <c r="I78" s="16">
        <v>11.012235817575084</v>
      </c>
      <c r="J78" s="16">
        <v>100</v>
      </c>
      <c r="K78">
        <v>13</v>
      </c>
      <c r="L78">
        <v>4</v>
      </c>
    </row>
    <row r="79" spans="1:13" x14ac:dyDescent="0.2">
      <c r="A79">
        <v>7</v>
      </c>
      <c r="B79" s="15" t="s">
        <v>46</v>
      </c>
      <c r="C79" s="16">
        <v>8.2435048638829809</v>
      </c>
      <c r="D79" s="16">
        <v>5.2845431296159084</v>
      </c>
      <c r="E79" s="16">
        <v>14.613159970362579</v>
      </c>
      <c r="F79" s="16">
        <v>23.84139200267693</v>
      </c>
      <c r="G79" s="16">
        <v>7.3017997562083226</v>
      </c>
      <c r="H79" s="16">
        <v>17.956930136953559</v>
      </c>
      <c r="I79" s="16">
        <v>22.758670140299721</v>
      </c>
      <c r="J79" s="16">
        <v>100</v>
      </c>
      <c r="K79">
        <v>14</v>
      </c>
      <c r="L79">
        <v>1</v>
      </c>
      <c r="M79">
        <v>3</v>
      </c>
    </row>
    <row r="80" spans="1:13" x14ac:dyDescent="0.2">
      <c r="A80">
        <v>5</v>
      </c>
      <c r="B80" s="15" t="s">
        <v>41</v>
      </c>
      <c r="C80" s="16">
        <v>8.071748878923767</v>
      </c>
      <c r="D80" s="16">
        <v>6.7881165919282509</v>
      </c>
      <c r="E80" s="16">
        <v>12.516816143497758</v>
      </c>
      <c r="F80" s="16">
        <v>27.292600896860986</v>
      </c>
      <c r="G80" s="16">
        <v>7.8755605381165923</v>
      </c>
      <c r="H80" s="16">
        <v>16.104260089686097</v>
      </c>
      <c r="I80" s="16">
        <v>21.350896860986545</v>
      </c>
      <c r="J80" s="16">
        <v>100</v>
      </c>
      <c r="K80">
        <v>15</v>
      </c>
      <c r="L80">
        <v>2</v>
      </c>
      <c r="M80">
        <v>4</v>
      </c>
    </row>
    <row r="81" spans="1:13" x14ac:dyDescent="0.2">
      <c r="A81">
        <v>11</v>
      </c>
      <c r="B81" s="15" t="s">
        <v>43</v>
      </c>
      <c r="C81" s="16">
        <v>8.9444092492872986</v>
      </c>
      <c r="D81" s="16">
        <v>5.7055749128919864</v>
      </c>
      <c r="E81" s="16">
        <v>11.363636363636363</v>
      </c>
      <c r="F81" s="16">
        <v>29.462305986696229</v>
      </c>
      <c r="G81" s="16">
        <v>6.9290465631929044</v>
      </c>
      <c r="H81" s="16">
        <v>15.948685460880583</v>
      </c>
      <c r="I81" s="16">
        <v>21.646341463414632</v>
      </c>
      <c r="J81" s="16">
        <v>100</v>
      </c>
      <c r="K81">
        <v>16</v>
      </c>
      <c r="L81">
        <v>5</v>
      </c>
    </row>
    <row r="82" spans="1:13" x14ac:dyDescent="0.2">
      <c r="A82">
        <v>31</v>
      </c>
      <c r="B82" s="15" t="s">
        <v>56</v>
      </c>
      <c r="C82" s="16">
        <v>8.1967213114754092</v>
      </c>
      <c r="D82" s="16">
        <v>11.475409836065573</v>
      </c>
      <c r="E82" s="16">
        <v>9.8360655737704921</v>
      </c>
      <c r="F82" s="16">
        <v>37.704918032786885</v>
      </c>
      <c r="G82" s="16">
        <v>3.278688524590164</v>
      </c>
      <c r="H82" s="16">
        <v>14.754098360655737</v>
      </c>
      <c r="I82" s="16">
        <v>14.754098360655737</v>
      </c>
      <c r="J82" s="16">
        <v>100</v>
      </c>
      <c r="K82">
        <v>17</v>
      </c>
      <c r="L82">
        <v>4</v>
      </c>
      <c r="M82">
        <v>1</v>
      </c>
    </row>
    <row r="83" spans="1:13" x14ac:dyDescent="0.2">
      <c r="A83">
        <v>22</v>
      </c>
      <c r="B83" s="15" t="s">
        <v>137</v>
      </c>
      <c r="C83" s="16">
        <v>8.0217785843920133</v>
      </c>
      <c r="D83" s="16">
        <v>6.1343012704174225</v>
      </c>
      <c r="E83" s="16">
        <v>9.2558983666061696</v>
      </c>
      <c r="F83" s="16">
        <v>29.147005444646094</v>
      </c>
      <c r="G83" s="16">
        <v>10.490018148820326</v>
      </c>
      <c r="H83" s="16">
        <v>14.156079854809436</v>
      </c>
      <c r="I83" s="16">
        <v>22.79491833030853</v>
      </c>
      <c r="J83" s="16">
        <v>100</v>
      </c>
      <c r="K83">
        <v>18</v>
      </c>
      <c r="L83">
        <v>4</v>
      </c>
    </row>
    <row r="84" spans="1:13" x14ac:dyDescent="0.2">
      <c r="A84">
        <v>19</v>
      </c>
      <c r="B84" s="15" t="s">
        <v>51</v>
      </c>
      <c r="C84" s="16">
        <v>8.3459787556904406</v>
      </c>
      <c r="D84" s="16">
        <v>5.9414030582467605</v>
      </c>
      <c r="E84" s="16">
        <v>10.050192599509748</v>
      </c>
      <c r="F84" s="16">
        <v>30.61748570094549</v>
      </c>
      <c r="G84" s="16">
        <v>8.462705731294502</v>
      </c>
      <c r="H84" s="16">
        <v>13.960546282245827</v>
      </c>
      <c r="I84" s="16">
        <v>22.621687872067234</v>
      </c>
      <c r="J84" s="16">
        <v>100</v>
      </c>
      <c r="K84">
        <v>19</v>
      </c>
      <c r="L84">
        <v>3</v>
      </c>
    </row>
    <row r="85" spans="1:13" x14ac:dyDescent="0.2">
      <c r="A85">
        <v>17</v>
      </c>
      <c r="B85" s="15" t="s">
        <v>50</v>
      </c>
      <c r="C85" s="16">
        <v>7.9407661766283928</v>
      </c>
      <c r="D85" s="16">
        <v>11.836033909217727</v>
      </c>
      <c r="E85" s="16">
        <v>10.215688378581394</v>
      </c>
      <c r="F85" s="16">
        <v>26.462066745358943</v>
      </c>
      <c r="G85" s="16">
        <v>7.4042279214507998</v>
      </c>
      <c r="H85" s="16">
        <v>12.769610473226741</v>
      </c>
      <c r="I85" s="16">
        <v>23.371606395536002</v>
      </c>
      <c r="J85" s="16">
        <v>100</v>
      </c>
      <c r="K85">
        <v>20</v>
      </c>
      <c r="L85">
        <v>4</v>
      </c>
      <c r="M85">
        <v>1</v>
      </c>
    </row>
    <row r="86" spans="1:13" x14ac:dyDescent="0.2">
      <c r="A86">
        <v>12</v>
      </c>
      <c r="B86" s="15" t="s">
        <v>44</v>
      </c>
      <c r="C86" s="16">
        <v>6.7546042807366851</v>
      </c>
      <c r="D86" s="16">
        <v>4.7934295669487303</v>
      </c>
      <c r="E86" s="16">
        <v>15.14186162269786</v>
      </c>
      <c r="F86" s="16">
        <v>26.724738675958186</v>
      </c>
      <c r="G86" s="16">
        <v>6.7695370831259334</v>
      </c>
      <c r="H86" s="16">
        <v>12.259830761572923</v>
      </c>
      <c r="I86" s="16">
        <v>27.55599800895968</v>
      </c>
      <c r="J86" s="16">
        <v>100</v>
      </c>
      <c r="K86">
        <v>21</v>
      </c>
      <c r="L86">
        <v>4</v>
      </c>
    </row>
    <row r="87" spans="1:13" x14ac:dyDescent="0.2">
      <c r="A87">
        <v>27</v>
      </c>
      <c r="B87" s="15" t="s">
        <v>54</v>
      </c>
      <c r="C87" s="16">
        <v>9.1715976331360949</v>
      </c>
      <c r="D87" s="16">
        <v>7.9881656804733732</v>
      </c>
      <c r="E87" s="16">
        <v>12.1301775147929</v>
      </c>
      <c r="F87" s="16">
        <v>25.739644970414201</v>
      </c>
      <c r="G87" s="16">
        <v>12.42603550295858</v>
      </c>
      <c r="H87" s="16">
        <v>11.834319526627219</v>
      </c>
      <c r="I87" s="16">
        <v>20.710059171597635</v>
      </c>
      <c r="J87" s="16">
        <v>100</v>
      </c>
      <c r="K87">
        <v>22</v>
      </c>
      <c r="L87">
        <v>1</v>
      </c>
      <c r="M87">
        <v>4</v>
      </c>
    </row>
    <row r="88" spans="1:13" x14ac:dyDescent="0.2">
      <c r="A88">
        <v>2</v>
      </c>
      <c r="B88" s="15" t="s">
        <v>38</v>
      </c>
      <c r="C88" s="16">
        <v>7.2507926050973763</v>
      </c>
      <c r="D88" s="16">
        <v>4.2244822332935312</v>
      </c>
      <c r="E88" s="16">
        <v>11.83349116811463</v>
      </c>
      <c r="F88" s="16">
        <v>28.867295260839132</v>
      </c>
      <c r="G88" s="16">
        <v>17.033804092724502</v>
      </c>
      <c r="H88" s="16">
        <v>11.722320583027958</v>
      </c>
      <c r="I88" s="16">
        <v>19.067814056902872</v>
      </c>
      <c r="J88" s="16">
        <v>100</v>
      </c>
      <c r="K88">
        <v>23</v>
      </c>
      <c r="L88">
        <v>4</v>
      </c>
    </row>
    <row r="89" spans="1:13" x14ac:dyDescent="0.2">
      <c r="A89">
        <v>4</v>
      </c>
      <c r="B89" s="15" t="s">
        <v>40</v>
      </c>
      <c r="C89" s="16">
        <v>5.577226711247329</v>
      </c>
      <c r="D89" s="16">
        <v>6.0601838952354417</v>
      </c>
      <c r="E89" s="16">
        <v>8.6746540354787776</v>
      </c>
      <c r="F89" s="16">
        <v>33.08256710318566</v>
      </c>
      <c r="G89" s="16">
        <v>10.32320980774589</v>
      </c>
      <c r="H89" s="16">
        <v>11.159097241571468</v>
      </c>
      <c r="I89" s="16">
        <v>25.123061205535429</v>
      </c>
      <c r="J89" s="16">
        <v>100</v>
      </c>
      <c r="K89">
        <v>24</v>
      </c>
      <c r="L89">
        <v>3</v>
      </c>
      <c r="M89">
        <v>4</v>
      </c>
    </row>
    <row r="90" spans="1:13" x14ac:dyDescent="0.2">
      <c r="A90">
        <v>3</v>
      </c>
      <c r="B90" s="15" t="s">
        <v>39</v>
      </c>
      <c r="C90" s="16">
        <v>6.598734800560627</v>
      </c>
      <c r="D90" s="16">
        <v>6.1631122390999664</v>
      </c>
      <c r="E90" s="16">
        <v>11.57619606803288</v>
      </c>
      <c r="F90" s="16">
        <v>29.891283760748511</v>
      </c>
      <c r="G90" s="16">
        <v>6.7767718474184626</v>
      </c>
      <c r="H90" s="16">
        <v>10.852683813780825</v>
      </c>
      <c r="I90" s="16">
        <v>28.141217470358725</v>
      </c>
      <c r="J90" s="16">
        <v>100</v>
      </c>
      <c r="K90">
        <v>25</v>
      </c>
      <c r="L90">
        <v>2</v>
      </c>
    </row>
    <row r="91" spans="1:13" x14ac:dyDescent="0.2">
      <c r="A91">
        <v>1</v>
      </c>
      <c r="B91" s="15" t="s">
        <v>37</v>
      </c>
      <c r="C91" s="16">
        <v>5.4504334715416514</v>
      </c>
      <c r="D91" s="16">
        <v>4.613644930267621</v>
      </c>
      <c r="E91" s="16">
        <v>8.7749717301168477</v>
      </c>
      <c r="F91" s="16">
        <v>37.723332076894081</v>
      </c>
      <c r="G91" s="16">
        <v>8.1341877120241239</v>
      </c>
      <c r="H91" s="16">
        <v>10.757632868450811</v>
      </c>
      <c r="I91" s="16">
        <v>24.545797210704862</v>
      </c>
      <c r="J91" s="16">
        <v>100</v>
      </c>
      <c r="K91">
        <v>26</v>
      </c>
      <c r="L91">
        <v>3</v>
      </c>
    </row>
    <row r="92" spans="1:13" x14ac:dyDescent="0.2">
      <c r="A92">
        <v>9</v>
      </c>
      <c r="B92" s="15" t="s">
        <v>42</v>
      </c>
      <c r="C92" s="16">
        <v>7.1429709786922073</v>
      </c>
      <c r="D92" s="16">
        <v>7.2290308700017532</v>
      </c>
      <c r="E92" s="16">
        <v>16.051763430921</v>
      </c>
      <c r="F92" s="16">
        <v>24.603566704384271</v>
      </c>
      <c r="G92" s="16">
        <v>5.5413007793201272</v>
      </c>
      <c r="H92" s="16">
        <v>9.9526670597797509</v>
      </c>
      <c r="I92" s="16">
        <v>29.478700176900887</v>
      </c>
      <c r="J92" s="16">
        <v>100</v>
      </c>
      <c r="K92">
        <v>27</v>
      </c>
      <c r="L92">
        <v>2</v>
      </c>
    </row>
    <row r="93" spans="1:13" x14ac:dyDescent="0.2">
      <c r="B93" s="15"/>
      <c r="C93" s="16">
        <f>SUM(C66:C92)/27</f>
        <v>7.2071792832665347</v>
      </c>
      <c r="D93" s="16">
        <f t="shared" ref="D93:I93" si="0">SUM(D66:D92)/27</f>
        <v>6.2114883532322169</v>
      </c>
      <c r="E93" s="16">
        <f t="shared" si="0"/>
        <v>11.029041720944999</v>
      </c>
      <c r="F93" s="16">
        <f t="shared" si="0"/>
        <v>30.444593767448961</v>
      </c>
      <c r="G93" s="16">
        <f t="shared" si="0"/>
        <v>8.4253821045017538</v>
      </c>
      <c r="H93" s="16">
        <f t="shared" si="0"/>
        <v>18.292804081091404</v>
      </c>
      <c r="I93" s="16">
        <f t="shared" si="0"/>
        <v>18.389510689514129</v>
      </c>
      <c r="J93" s="16"/>
    </row>
    <row r="94" spans="1:13" x14ac:dyDescent="0.2">
      <c r="B94" s="15"/>
      <c r="C94" s="16"/>
      <c r="D94" s="16"/>
      <c r="E94" s="16"/>
      <c r="F94" s="16"/>
      <c r="G94" s="16"/>
      <c r="H94" s="16"/>
      <c r="I94" s="16"/>
      <c r="J94" s="16"/>
    </row>
    <row r="95" spans="1:13" x14ac:dyDescent="0.2">
      <c r="B95" s="2" t="s">
        <v>145</v>
      </c>
    </row>
    <row r="96" spans="1:13" x14ac:dyDescent="0.2">
      <c r="A96" s="2" t="s">
        <v>122</v>
      </c>
      <c r="B96" s="19" t="s">
        <v>8</v>
      </c>
      <c r="C96" s="19" t="s">
        <v>0</v>
      </c>
      <c r="D96" s="2" t="s">
        <v>33</v>
      </c>
      <c r="E96" s="2" t="s">
        <v>35</v>
      </c>
      <c r="F96" s="2" t="s">
        <v>36</v>
      </c>
      <c r="G96" s="2" t="s">
        <v>34</v>
      </c>
      <c r="H96" s="43" t="s">
        <v>59</v>
      </c>
    </row>
    <row r="97" spans="1:8" x14ac:dyDescent="0.2">
      <c r="A97">
        <v>9</v>
      </c>
      <c r="B97" s="15" t="s">
        <v>42</v>
      </c>
      <c r="C97" s="16">
        <v>9.9526670597797509</v>
      </c>
      <c r="D97" s="16">
        <v>13.382857605985569</v>
      </c>
      <c r="E97">
        <v>27</v>
      </c>
      <c r="F97">
        <v>1</v>
      </c>
      <c r="G97">
        <v>26</v>
      </c>
      <c r="H97">
        <v>2</v>
      </c>
    </row>
    <row r="98" spans="1:8" x14ac:dyDescent="0.2">
      <c r="A98">
        <v>7</v>
      </c>
      <c r="B98" s="15" t="s">
        <v>46</v>
      </c>
      <c r="C98" s="16">
        <v>17.956930136953559</v>
      </c>
      <c r="D98" s="16">
        <v>9.4883773670484182</v>
      </c>
      <c r="E98">
        <v>14</v>
      </c>
      <c r="F98">
        <v>2</v>
      </c>
      <c r="G98">
        <v>12</v>
      </c>
      <c r="H98">
        <v>1</v>
      </c>
    </row>
    <row r="99" spans="1:8" x14ac:dyDescent="0.2">
      <c r="A99">
        <v>39</v>
      </c>
      <c r="B99" s="15" t="s">
        <v>136</v>
      </c>
      <c r="C99" s="16">
        <v>23.984862714767139</v>
      </c>
      <c r="D99" s="16">
        <v>9.3423792848055367</v>
      </c>
      <c r="E99">
        <v>5</v>
      </c>
      <c r="F99">
        <v>3</v>
      </c>
      <c r="G99">
        <v>2</v>
      </c>
      <c r="H99">
        <v>1</v>
      </c>
    </row>
    <row r="100" spans="1:8" x14ac:dyDescent="0.2">
      <c r="A100">
        <v>29</v>
      </c>
      <c r="B100" s="15" t="s">
        <v>55</v>
      </c>
      <c r="C100" s="16">
        <v>26.592834218971955</v>
      </c>
      <c r="D100" s="16">
        <v>9.0144652596632682</v>
      </c>
      <c r="E100">
        <v>2</v>
      </c>
      <c r="F100">
        <v>4</v>
      </c>
      <c r="G100">
        <v>2</v>
      </c>
      <c r="H100">
        <v>2</v>
      </c>
    </row>
    <row r="101" spans="1:8" x14ac:dyDescent="0.2">
      <c r="A101">
        <v>6</v>
      </c>
      <c r="B101" s="15" t="s">
        <v>45</v>
      </c>
      <c r="C101" s="16">
        <v>20.890570732465914</v>
      </c>
      <c r="D101" s="16">
        <v>8.6715738607630506</v>
      </c>
      <c r="E101">
        <v>12</v>
      </c>
      <c r="F101">
        <v>5</v>
      </c>
      <c r="G101">
        <v>7</v>
      </c>
      <c r="H101">
        <v>1</v>
      </c>
    </row>
    <row r="102" spans="1:8" x14ac:dyDescent="0.2">
      <c r="A102">
        <v>11</v>
      </c>
      <c r="B102" s="15" t="s">
        <v>43</v>
      </c>
      <c r="C102" s="16">
        <v>15.948685460880583</v>
      </c>
      <c r="D102" s="16">
        <v>7.1807323459921131</v>
      </c>
      <c r="E102">
        <v>16</v>
      </c>
      <c r="F102">
        <v>6</v>
      </c>
      <c r="G102">
        <v>10</v>
      </c>
      <c r="H102">
        <v>4</v>
      </c>
    </row>
    <row r="103" spans="1:8" x14ac:dyDescent="0.2">
      <c r="A103">
        <v>22</v>
      </c>
      <c r="B103" s="15" t="s">
        <v>135</v>
      </c>
      <c r="C103" s="16">
        <v>14.156079854809436</v>
      </c>
      <c r="D103" s="16">
        <v>7.1367510297127161</v>
      </c>
      <c r="E103">
        <v>18</v>
      </c>
      <c r="F103">
        <v>7</v>
      </c>
      <c r="G103">
        <v>11</v>
      </c>
      <c r="H103">
        <v>4</v>
      </c>
    </row>
    <row r="104" spans="1:8" x14ac:dyDescent="0.2">
      <c r="A104">
        <v>37</v>
      </c>
      <c r="B104" s="15" t="s">
        <v>112</v>
      </c>
      <c r="C104" s="16">
        <v>23.501812753252295</v>
      </c>
      <c r="D104" s="16">
        <v>7.0899358896818674</v>
      </c>
      <c r="E104">
        <v>6</v>
      </c>
      <c r="F104">
        <v>8</v>
      </c>
      <c r="G104">
        <v>2</v>
      </c>
      <c r="H104">
        <v>4</v>
      </c>
    </row>
    <row r="105" spans="1:8" x14ac:dyDescent="0.2">
      <c r="A105">
        <v>3</v>
      </c>
      <c r="B105" s="15" t="s">
        <v>39</v>
      </c>
      <c r="C105" s="16">
        <v>10.852683813780825</v>
      </c>
      <c r="D105" s="16">
        <v>7.0232334169590906</v>
      </c>
      <c r="E105">
        <v>25</v>
      </c>
      <c r="F105">
        <v>9</v>
      </c>
      <c r="G105">
        <v>16</v>
      </c>
      <c r="H105">
        <v>2</v>
      </c>
    </row>
    <row r="106" spans="1:8" x14ac:dyDescent="0.2">
      <c r="A106">
        <v>19</v>
      </c>
      <c r="B106" s="15" t="s">
        <v>51</v>
      </c>
      <c r="C106" s="16">
        <v>13.960546282245827</v>
      </c>
      <c r="D106" s="16">
        <v>6.991471824376708</v>
      </c>
      <c r="E106">
        <v>19</v>
      </c>
      <c r="F106">
        <v>10</v>
      </c>
      <c r="G106">
        <v>9</v>
      </c>
      <c r="H106">
        <v>3</v>
      </c>
    </row>
    <row r="107" spans="1:8" x14ac:dyDescent="0.2">
      <c r="A107">
        <v>42</v>
      </c>
      <c r="B107" s="15" t="s">
        <v>116</v>
      </c>
      <c r="C107" s="16">
        <v>21.727748691099478</v>
      </c>
      <c r="D107" s="16">
        <v>6.8275245755138521</v>
      </c>
      <c r="E107">
        <v>11</v>
      </c>
      <c r="F107">
        <v>11</v>
      </c>
      <c r="G107">
        <v>0</v>
      </c>
      <c r="H107">
        <v>1</v>
      </c>
    </row>
    <row r="108" spans="1:8" x14ac:dyDescent="0.2">
      <c r="A108">
        <v>2</v>
      </c>
      <c r="B108" s="15" t="s">
        <v>38</v>
      </c>
      <c r="C108" s="16">
        <v>11.722320583027958</v>
      </c>
      <c r="D108" s="16">
        <v>6.8243379939756323</v>
      </c>
      <c r="E108">
        <v>23</v>
      </c>
      <c r="F108">
        <v>12</v>
      </c>
      <c r="G108">
        <v>11</v>
      </c>
      <c r="H108">
        <v>4</v>
      </c>
    </row>
    <row r="109" spans="1:8" x14ac:dyDescent="0.2">
      <c r="A109">
        <v>27</v>
      </c>
      <c r="B109" s="15" t="s">
        <v>54</v>
      </c>
      <c r="C109" s="16">
        <v>11.834319526627219</v>
      </c>
      <c r="D109" s="16">
        <v>6.7694772681754447</v>
      </c>
      <c r="E109">
        <v>22</v>
      </c>
      <c r="F109">
        <v>13</v>
      </c>
      <c r="G109">
        <v>9</v>
      </c>
      <c r="H109">
        <v>1</v>
      </c>
    </row>
    <row r="110" spans="1:8" x14ac:dyDescent="0.2">
      <c r="A110">
        <v>31</v>
      </c>
      <c r="B110" s="15" t="s">
        <v>56</v>
      </c>
      <c r="C110" s="16">
        <v>14.754098360655737</v>
      </c>
      <c r="D110" s="16">
        <v>6.4893617021276588</v>
      </c>
      <c r="E110">
        <v>17</v>
      </c>
      <c r="F110">
        <v>14</v>
      </c>
      <c r="G110">
        <v>3</v>
      </c>
      <c r="H110">
        <v>4</v>
      </c>
    </row>
    <row r="111" spans="1:8" x14ac:dyDescent="0.2">
      <c r="A111">
        <v>44</v>
      </c>
      <c r="B111" s="15" t="s">
        <v>117</v>
      </c>
      <c r="C111" s="16">
        <v>31.15264797507788</v>
      </c>
      <c r="D111" s="16">
        <v>6.3935732306466608</v>
      </c>
      <c r="E111">
        <v>1</v>
      </c>
      <c r="F111">
        <v>15</v>
      </c>
      <c r="G111">
        <v>14</v>
      </c>
      <c r="H111">
        <v>1</v>
      </c>
    </row>
    <row r="112" spans="1:8" x14ac:dyDescent="0.2">
      <c r="A112">
        <v>17</v>
      </c>
      <c r="B112" s="15" t="s">
        <v>50</v>
      </c>
      <c r="C112" s="16">
        <v>12.769610473226741</v>
      </c>
      <c r="D112" s="16">
        <v>6.163767444936834</v>
      </c>
      <c r="E112">
        <v>20</v>
      </c>
      <c r="F112">
        <v>16</v>
      </c>
      <c r="G112">
        <v>4</v>
      </c>
      <c r="H112">
        <v>4</v>
      </c>
    </row>
    <row r="113" spans="1:9" x14ac:dyDescent="0.2">
      <c r="A113">
        <v>4</v>
      </c>
      <c r="B113" s="15" t="s">
        <v>40</v>
      </c>
      <c r="C113" s="16">
        <v>11.159097241571468</v>
      </c>
      <c r="D113" s="16">
        <v>6.1538549468889219</v>
      </c>
      <c r="E113">
        <v>24</v>
      </c>
      <c r="F113">
        <v>17</v>
      </c>
      <c r="G113">
        <v>7</v>
      </c>
      <c r="H113">
        <v>3</v>
      </c>
    </row>
    <row r="114" spans="1:9" x14ac:dyDescent="0.2">
      <c r="A114">
        <v>38</v>
      </c>
      <c r="B114" s="15" t="s">
        <v>113</v>
      </c>
      <c r="C114" s="16">
        <v>22.869440459110475</v>
      </c>
      <c r="D114" s="16">
        <v>6.105305571857782</v>
      </c>
      <c r="E114">
        <v>8</v>
      </c>
      <c r="F114">
        <v>18</v>
      </c>
      <c r="G114">
        <v>10</v>
      </c>
      <c r="H114">
        <v>3</v>
      </c>
    </row>
    <row r="115" spans="1:9" x14ac:dyDescent="0.2">
      <c r="A115">
        <v>12</v>
      </c>
      <c r="B115" s="15" t="s">
        <v>44</v>
      </c>
      <c r="C115" s="16">
        <v>12.259830761572923</v>
      </c>
      <c r="D115" s="16">
        <v>5.9689164737935156</v>
      </c>
      <c r="E115">
        <v>21</v>
      </c>
      <c r="F115">
        <v>19</v>
      </c>
      <c r="G115">
        <v>2</v>
      </c>
      <c r="H115">
        <v>4</v>
      </c>
    </row>
    <row r="116" spans="1:9" x14ac:dyDescent="0.2">
      <c r="A116">
        <v>35</v>
      </c>
      <c r="B116" s="15" t="s">
        <v>119</v>
      </c>
      <c r="C116" s="16">
        <v>25.036833815983332</v>
      </c>
      <c r="D116" s="16">
        <v>5.8556307230958708</v>
      </c>
      <c r="E116">
        <v>4</v>
      </c>
      <c r="F116">
        <v>20</v>
      </c>
      <c r="G116">
        <v>16</v>
      </c>
      <c r="H116">
        <v>4</v>
      </c>
    </row>
    <row r="117" spans="1:9" x14ac:dyDescent="0.2">
      <c r="A117">
        <v>34</v>
      </c>
      <c r="B117" s="15" t="s">
        <v>118</v>
      </c>
      <c r="C117" s="16">
        <v>25.25697503671072</v>
      </c>
      <c r="D117" s="16">
        <v>5.7908163265306118</v>
      </c>
      <c r="E117">
        <v>3</v>
      </c>
      <c r="F117">
        <v>21</v>
      </c>
      <c r="G117">
        <v>18</v>
      </c>
      <c r="H117">
        <v>4</v>
      </c>
    </row>
    <row r="118" spans="1:9" x14ac:dyDescent="0.2">
      <c r="A118">
        <v>32</v>
      </c>
      <c r="B118" s="15" t="s">
        <v>57</v>
      </c>
      <c r="C118" s="16">
        <v>20.289210233592879</v>
      </c>
      <c r="D118" s="16">
        <v>5.2195218244522117</v>
      </c>
      <c r="E118">
        <v>13</v>
      </c>
      <c r="F118">
        <v>22</v>
      </c>
      <c r="G118">
        <v>9</v>
      </c>
      <c r="H118">
        <v>4</v>
      </c>
    </row>
    <row r="119" spans="1:9" x14ac:dyDescent="0.2">
      <c r="A119">
        <v>5</v>
      </c>
      <c r="B119" s="15" t="s">
        <v>41</v>
      </c>
      <c r="C119" s="16">
        <v>16.104260089686097</v>
      </c>
      <c r="D119" s="16">
        <v>5.1781889110129402</v>
      </c>
      <c r="E119">
        <v>15</v>
      </c>
      <c r="F119">
        <v>23</v>
      </c>
      <c r="G119">
        <v>8</v>
      </c>
      <c r="H119">
        <v>2</v>
      </c>
    </row>
    <row r="120" spans="1:9" x14ac:dyDescent="0.2">
      <c r="A120">
        <v>43</v>
      </c>
      <c r="B120" s="15" t="s">
        <v>111</v>
      </c>
      <c r="C120" s="16">
        <v>22.547376563104294</v>
      </c>
      <c r="D120" s="16">
        <v>4.8486401680178517</v>
      </c>
      <c r="E120">
        <v>10</v>
      </c>
      <c r="F120">
        <v>24</v>
      </c>
      <c r="G120">
        <v>14</v>
      </c>
      <c r="H120">
        <v>2</v>
      </c>
    </row>
    <row r="121" spans="1:9" x14ac:dyDescent="0.2">
      <c r="A121">
        <v>1</v>
      </c>
      <c r="B121" s="15" t="s">
        <v>37</v>
      </c>
      <c r="C121" s="16">
        <v>10.757632868450811</v>
      </c>
      <c r="D121" s="16">
        <v>4.1362386265130864</v>
      </c>
      <c r="E121">
        <v>26</v>
      </c>
      <c r="F121">
        <v>25</v>
      </c>
      <c r="G121">
        <v>1</v>
      </c>
      <c r="H121">
        <v>3</v>
      </c>
    </row>
    <row r="122" spans="1:9" x14ac:dyDescent="0.2">
      <c r="A122">
        <v>40</v>
      </c>
      <c r="B122" s="15" t="s">
        <v>115</v>
      </c>
      <c r="C122" s="16">
        <v>22.708537782139352</v>
      </c>
      <c r="D122" s="16">
        <v>3.7674183017409986</v>
      </c>
      <c r="E122">
        <v>9</v>
      </c>
      <c r="F122">
        <v>26</v>
      </c>
      <c r="G122">
        <v>17</v>
      </c>
      <c r="H122">
        <v>3</v>
      </c>
    </row>
    <row r="123" spans="1:9" x14ac:dyDescent="0.2">
      <c r="A123">
        <v>33</v>
      </c>
      <c r="B123" s="15" t="s">
        <v>58</v>
      </c>
      <c r="C123" s="16">
        <v>23.158096699923252</v>
      </c>
      <c r="D123" s="16">
        <v>3.4599044078597982</v>
      </c>
      <c r="E123">
        <v>7</v>
      </c>
      <c r="F123">
        <v>27</v>
      </c>
      <c r="G123">
        <v>20</v>
      </c>
      <c r="H123">
        <v>3</v>
      </c>
    </row>
    <row r="124" spans="1:9" x14ac:dyDescent="0.2">
      <c r="C124" s="16">
        <f>SUM(C97:C123)/27</f>
        <v>18.292804081091404</v>
      </c>
      <c r="D124" s="16">
        <f>SUM(D97:D123)/27</f>
        <v>6.7138613474862217</v>
      </c>
    </row>
    <row r="125" spans="1:9" x14ac:dyDescent="0.2">
      <c r="C125" t="s">
        <v>147</v>
      </c>
      <c r="D125">
        <f>CORREL(C97:C123,D97:D123)</f>
        <v>-0.14676902396646993</v>
      </c>
      <c r="E125" t="s">
        <v>146</v>
      </c>
      <c r="F125">
        <f>CORREL(E97:E123, F97:F123)</f>
        <v>-0.10683760683760685</v>
      </c>
    </row>
    <row r="128" spans="1:9" x14ac:dyDescent="0.2">
      <c r="C128" s="16">
        <v>7.2071792832665347</v>
      </c>
      <c r="D128" s="16">
        <v>6.2114883532322169</v>
      </c>
      <c r="E128" s="16">
        <v>11.029041720944999</v>
      </c>
      <c r="F128" s="16">
        <v>30.444593767448961</v>
      </c>
      <c r="G128" s="16">
        <v>8.4253821045017538</v>
      </c>
      <c r="H128" s="16">
        <v>18.292804081091404</v>
      </c>
      <c r="I128" s="16">
        <v>18.389510689514129</v>
      </c>
    </row>
  </sheetData>
  <sortState xmlns:xlrd2="http://schemas.microsoft.com/office/spreadsheetml/2017/richdata2" ref="A97:F123">
    <sortCondition descending="1" ref="D97:D123"/>
  </sortState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85CC-4A40-7A4E-9838-F236CC717FA2}">
  <dimension ref="A1:N258"/>
  <sheetViews>
    <sheetView showGridLines="0" topLeftCell="A208" workbookViewId="0">
      <pane xSplit="2" topLeftCell="C1" activePane="topRight" state="frozen"/>
      <selection pane="topRight" activeCell="J220" sqref="J220"/>
    </sheetView>
  </sheetViews>
  <sheetFormatPr baseColWidth="10" defaultColWidth="8.83203125" defaultRowHeight="15" x14ac:dyDescent="0.2"/>
  <cols>
    <col min="1" max="1" width="8.83203125" style="3"/>
    <col min="2" max="2" width="47.6640625" style="3" customWidth="1"/>
    <col min="3" max="3" width="10.33203125" style="3" customWidth="1"/>
    <col min="4" max="4" width="7.6640625" style="3" customWidth="1"/>
    <col min="5" max="5" width="9.1640625" style="3" customWidth="1"/>
    <col min="6" max="6" width="7.6640625" style="3" customWidth="1"/>
    <col min="7" max="7" width="8.1640625" style="3" customWidth="1"/>
    <col min="8" max="8" width="13.5" style="3" customWidth="1"/>
    <col min="9" max="9" width="8.5" style="3" customWidth="1"/>
    <col min="10" max="10" width="12" style="3" customWidth="1"/>
    <col min="11" max="16384" width="8.83203125" style="3"/>
  </cols>
  <sheetData>
    <row r="1" spans="1:14" x14ac:dyDescent="0.2">
      <c r="A1" s="7" t="s">
        <v>123</v>
      </c>
      <c r="B1" s="6" t="s">
        <v>8</v>
      </c>
      <c r="C1" s="6" t="s">
        <v>7</v>
      </c>
      <c r="D1" s="6" t="s">
        <v>26</v>
      </c>
      <c r="E1" s="6" t="s">
        <v>32</v>
      </c>
      <c r="F1" s="6" t="s">
        <v>30</v>
      </c>
      <c r="G1" s="6" t="s">
        <v>31</v>
      </c>
      <c r="H1" s="6" t="s">
        <v>28</v>
      </c>
      <c r="I1" s="6" t="s">
        <v>29</v>
      </c>
      <c r="J1" s="6" t="s">
        <v>27</v>
      </c>
      <c r="K1" s="7" t="s">
        <v>33</v>
      </c>
      <c r="L1" s="3" t="s">
        <v>59</v>
      </c>
      <c r="M1" s="3" t="s">
        <v>60</v>
      </c>
      <c r="N1" s="3" t="s">
        <v>129</v>
      </c>
    </row>
    <row r="2" spans="1:14" x14ac:dyDescent="0.2">
      <c r="A2" s="3">
        <v>16</v>
      </c>
      <c r="B2" s="5" t="s">
        <v>80</v>
      </c>
      <c r="C2" s="4">
        <v>240499</v>
      </c>
      <c r="D2" s="4">
        <v>132</v>
      </c>
      <c r="E2" s="4">
        <v>127</v>
      </c>
      <c r="F2" s="4">
        <v>226</v>
      </c>
      <c r="G2" s="4">
        <v>1895</v>
      </c>
      <c r="H2" s="4">
        <v>309</v>
      </c>
      <c r="I2" s="4">
        <v>690</v>
      </c>
      <c r="J2" s="4">
        <v>638</v>
      </c>
      <c r="K2" s="10">
        <f>SUM(D2:J2)</f>
        <v>4017</v>
      </c>
      <c r="L2" s="3">
        <v>4</v>
      </c>
      <c r="M2" s="3">
        <v>2</v>
      </c>
    </row>
    <row r="3" spans="1:14" x14ac:dyDescent="0.2">
      <c r="A3" s="3">
        <v>18</v>
      </c>
      <c r="B3" s="5" t="s">
        <v>130</v>
      </c>
      <c r="C3" s="4">
        <v>214640</v>
      </c>
      <c r="D3" s="4">
        <v>131</v>
      </c>
      <c r="E3" s="4">
        <v>232</v>
      </c>
      <c r="F3" s="4">
        <v>395</v>
      </c>
      <c r="G3" s="4">
        <v>1904</v>
      </c>
      <c r="H3" s="4">
        <v>322</v>
      </c>
      <c r="I3" s="4">
        <v>1530</v>
      </c>
      <c r="J3" s="4">
        <v>624</v>
      </c>
      <c r="K3" s="10">
        <f t="shared" ref="K3:K41" si="0">SUM(D3:J3)</f>
        <v>5138</v>
      </c>
      <c r="L3" s="3">
        <v>3</v>
      </c>
      <c r="M3" s="3">
        <v>1</v>
      </c>
    </row>
    <row r="4" spans="1:14" x14ac:dyDescent="0.2">
      <c r="A4" s="3">
        <v>20</v>
      </c>
      <c r="B4" s="5" t="s">
        <v>74</v>
      </c>
      <c r="C4" s="4">
        <v>180917</v>
      </c>
      <c r="D4" s="4">
        <v>102</v>
      </c>
      <c r="E4" s="4">
        <v>120</v>
      </c>
      <c r="F4" s="4">
        <v>276</v>
      </c>
      <c r="G4" s="4">
        <v>1538</v>
      </c>
      <c r="H4" s="4">
        <v>283</v>
      </c>
      <c r="I4" s="4">
        <v>1157</v>
      </c>
      <c r="J4" s="4">
        <v>395</v>
      </c>
      <c r="K4" s="10">
        <f t="shared" si="0"/>
        <v>3871</v>
      </c>
      <c r="L4" s="3">
        <v>1</v>
      </c>
    </row>
    <row r="5" spans="1:14" x14ac:dyDescent="0.2">
      <c r="A5" s="3">
        <v>47</v>
      </c>
      <c r="B5" s="5" t="s">
        <v>81</v>
      </c>
      <c r="C5" s="4">
        <v>5092</v>
      </c>
      <c r="D5" s="4">
        <v>4</v>
      </c>
      <c r="E5" s="4">
        <v>2</v>
      </c>
      <c r="F5" s="4">
        <v>10</v>
      </c>
      <c r="G5" s="4">
        <v>58</v>
      </c>
      <c r="H5" s="4">
        <v>13</v>
      </c>
      <c r="I5" s="4">
        <v>24</v>
      </c>
      <c r="J5" s="4">
        <v>10</v>
      </c>
      <c r="K5" s="10">
        <f t="shared" si="0"/>
        <v>121</v>
      </c>
      <c r="L5" s="3">
        <v>1</v>
      </c>
    </row>
    <row r="6" spans="1:14" x14ac:dyDescent="0.2">
      <c r="A6" s="3">
        <v>48</v>
      </c>
      <c r="B6" s="5" t="s">
        <v>72</v>
      </c>
      <c r="C6" s="4">
        <v>43765</v>
      </c>
      <c r="D6" s="4">
        <v>23</v>
      </c>
      <c r="E6" s="4">
        <v>45</v>
      </c>
      <c r="F6" s="4">
        <v>116</v>
      </c>
      <c r="G6" s="4">
        <v>450</v>
      </c>
      <c r="H6" s="4">
        <v>62</v>
      </c>
      <c r="I6" s="4">
        <v>415</v>
      </c>
      <c r="J6" s="4">
        <v>78</v>
      </c>
      <c r="K6" s="10">
        <f t="shared" si="0"/>
        <v>1189</v>
      </c>
      <c r="L6" s="3">
        <v>1</v>
      </c>
    </row>
    <row r="7" spans="1:14" x14ac:dyDescent="0.2">
      <c r="A7" s="3">
        <v>49</v>
      </c>
      <c r="B7" s="5" t="s">
        <v>73</v>
      </c>
      <c r="C7" s="4">
        <v>217036</v>
      </c>
      <c r="D7" s="4">
        <v>103</v>
      </c>
      <c r="E7" s="4">
        <v>184</v>
      </c>
      <c r="F7" s="4">
        <v>575</v>
      </c>
      <c r="G7" s="4">
        <v>1757</v>
      </c>
      <c r="H7" s="4">
        <v>261</v>
      </c>
      <c r="I7" s="4">
        <v>2433</v>
      </c>
      <c r="J7" s="4">
        <v>341</v>
      </c>
      <c r="K7" s="10">
        <f t="shared" si="0"/>
        <v>5654</v>
      </c>
      <c r="L7" s="3">
        <v>3</v>
      </c>
    </row>
    <row r="8" spans="1:14" x14ac:dyDescent="0.2">
      <c r="A8" s="3">
        <v>50</v>
      </c>
      <c r="B8" s="5" t="s">
        <v>93</v>
      </c>
      <c r="C8" s="4">
        <v>318</v>
      </c>
      <c r="D8" s="4">
        <v>0</v>
      </c>
      <c r="E8" s="4">
        <v>0</v>
      </c>
      <c r="F8" s="4">
        <v>0</v>
      </c>
      <c r="G8" s="4">
        <v>6</v>
      </c>
      <c r="H8" s="4">
        <v>1</v>
      </c>
      <c r="I8" s="4">
        <v>0</v>
      </c>
      <c r="J8" s="4">
        <v>0</v>
      </c>
      <c r="K8" s="10">
        <f t="shared" si="0"/>
        <v>7</v>
      </c>
      <c r="L8" s="3">
        <v>4</v>
      </c>
    </row>
    <row r="9" spans="1:14" x14ac:dyDescent="0.2">
      <c r="A9" s="3">
        <v>51</v>
      </c>
      <c r="B9" s="5" t="s">
        <v>95</v>
      </c>
      <c r="C9" s="4">
        <v>481</v>
      </c>
      <c r="D9" s="4">
        <v>0</v>
      </c>
      <c r="E9" s="4">
        <v>0</v>
      </c>
      <c r="F9" s="4">
        <v>1</v>
      </c>
      <c r="G9" s="4">
        <v>3</v>
      </c>
      <c r="H9" s="4">
        <v>1</v>
      </c>
      <c r="I9" s="4">
        <v>2</v>
      </c>
      <c r="J9" s="4">
        <v>2</v>
      </c>
      <c r="K9" s="10">
        <f t="shared" si="0"/>
        <v>9</v>
      </c>
      <c r="L9" s="3">
        <v>1</v>
      </c>
    </row>
    <row r="10" spans="1:14" x14ac:dyDescent="0.2">
      <c r="A10" s="3">
        <v>52</v>
      </c>
      <c r="B10" s="5" t="s">
        <v>94</v>
      </c>
      <c r="C10" s="4">
        <v>73130</v>
      </c>
      <c r="D10" s="4">
        <v>37</v>
      </c>
      <c r="E10" s="4">
        <v>51</v>
      </c>
      <c r="F10" s="4">
        <v>103</v>
      </c>
      <c r="G10" s="4">
        <v>914</v>
      </c>
      <c r="H10" s="4">
        <v>102</v>
      </c>
      <c r="I10" s="4">
        <v>362</v>
      </c>
      <c r="J10" s="4">
        <v>116</v>
      </c>
      <c r="K10" s="10">
        <f t="shared" si="0"/>
        <v>1685</v>
      </c>
      <c r="L10" s="3">
        <v>4</v>
      </c>
    </row>
    <row r="11" spans="1:14" x14ac:dyDescent="0.2">
      <c r="A11" s="3">
        <v>54</v>
      </c>
      <c r="B11" s="5" t="s">
        <v>96</v>
      </c>
      <c r="C11" s="4">
        <v>188769</v>
      </c>
      <c r="D11" s="4">
        <v>183</v>
      </c>
      <c r="E11" s="4">
        <v>74</v>
      </c>
      <c r="F11" s="4">
        <v>217</v>
      </c>
      <c r="G11" s="4">
        <v>1287</v>
      </c>
      <c r="H11" s="4">
        <v>265</v>
      </c>
      <c r="I11" s="4">
        <v>427</v>
      </c>
      <c r="J11" s="4">
        <v>566</v>
      </c>
      <c r="K11" s="10">
        <f t="shared" si="0"/>
        <v>3019</v>
      </c>
      <c r="L11" s="3">
        <v>4</v>
      </c>
    </row>
    <row r="12" spans="1:14" x14ac:dyDescent="0.2">
      <c r="A12" s="3">
        <v>55</v>
      </c>
      <c r="B12" s="5" t="s">
        <v>75</v>
      </c>
      <c r="C12" s="4">
        <v>1097</v>
      </c>
      <c r="D12" s="4">
        <v>0</v>
      </c>
      <c r="E12" s="4">
        <v>2</v>
      </c>
      <c r="F12" s="4">
        <v>3</v>
      </c>
      <c r="G12" s="4">
        <v>9</v>
      </c>
      <c r="H12" s="4">
        <v>2</v>
      </c>
      <c r="I12" s="4">
        <v>10</v>
      </c>
      <c r="J12" s="4">
        <v>1</v>
      </c>
      <c r="K12" s="10">
        <f t="shared" si="0"/>
        <v>27</v>
      </c>
      <c r="L12" s="3">
        <v>3</v>
      </c>
    </row>
    <row r="13" spans="1:14" x14ac:dyDescent="0.2">
      <c r="A13" s="3">
        <v>56</v>
      </c>
      <c r="B13" s="5" t="s">
        <v>82</v>
      </c>
      <c r="C13" s="4">
        <v>15848</v>
      </c>
      <c r="D13" s="4">
        <v>8</v>
      </c>
      <c r="E13" s="4">
        <v>2</v>
      </c>
      <c r="F13" s="4">
        <v>9</v>
      </c>
      <c r="G13" s="4">
        <v>139</v>
      </c>
      <c r="H13" s="4">
        <v>22</v>
      </c>
      <c r="I13" s="4">
        <v>81</v>
      </c>
      <c r="J13" s="4">
        <v>18</v>
      </c>
      <c r="K13" s="10">
        <f t="shared" si="0"/>
        <v>279</v>
      </c>
      <c r="L13" s="3">
        <v>4</v>
      </c>
    </row>
    <row r="14" spans="1:14" x14ac:dyDescent="0.2">
      <c r="A14" s="3">
        <v>57</v>
      </c>
      <c r="B14" s="5" t="s">
        <v>83</v>
      </c>
      <c r="C14" s="4">
        <v>29737</v>
      </c>
      <c r="D14" s="4">
        <v>8</v>
      </c>
      <c r="E14" s="4">
        <v>6</v>
      </c>
      <c r="F14" s="4">
        <v>24</v>
      </c>
      <c r="G14" s="4">
        <v>251</v>
      </c>
      <c r="H14" s="4">
        <v>30</v>
      </c>
      <c r="I14" s="4">
        <v>91</v>
      </c>
      <c r="J14" s="4">
        <v>68</v>
      </c>
      <c r="K14" s="10">
        <f t="shared" si="0"/>
        <v>478</v>
      </c>
      <c r="L14" s="3">
        <v>3</v>
      </c>
    </row>
    <row r="15" spans="1:14" x14ac:dyDescent="0.2">
      <c r="A15" s="3">
        <v>58</v>
      </c>
      <c r="B15" s="5" t="s">
        <v>84</v>
      </c>
      <c r="C15" s="4">
        <v>32184</v>
      </c>
      <c r="D15" s="4">
        <v>20</v>
      </c>
      <c r="E15" s="4">
        <v>14</v>
      </c>
      <c r="F15" s="4">
        <v>53</v>
      </c>
      <c r="G15" s="4">
        <v>286</v>
      </c>
      <c r="H15" s="4">
        <v>59</v>
      </c>
      <c r="I15" s="4">
        <v>279</v>
      </c>
      <c r="J15" s="4">
        <v>67</v>
      </c>
      <c r="K15" s="10">
        <f t="shared" si="0"/>
        <v>778</v>
      </c>
      <c r="L15" s="3">
        <v>1</v>
      </c>
    </row>
    <row r="16" spans="1:14" x14ac:dyDescent="0.2">
      <c r="A16" s="3">
        <v>59</v>
      </c>
      <c r="B16" s="5" t="s">
        <v>85</v>
      </c>
      <c r="C16" s="4">
        <v>1744</v>
      </c>
      <c r="D16" s="4">
        <v>1</v>
      </c>
      <c r="E16" s="4">
        <v>0</v>
      </c>
      <c r="F16" s="4">
        <v>0</v>
      </c>
      <c r="G16" s="4">
        <v>20</v>
      </c>
      <c r="H16" s="4">
        <v>3</v>
      </c>
      <c r="I16" s="4">
        <v>1</v>
      </c>
      <c r="J16" s="4">
        <v>3</v>
      </c>
      <c r="K16" s="10">
        <f t="shared" si="0"/>
        <v>28</v>
      </c>
      <c r="L16" s="3">
        <v>4</v>
      </c>
    </row>
    <row r="17" spans="1:13" x14ac:dyDescent="0.2">
      <c r="A17" s="3">
        <v>60</v>
      </c>
      <c r="B17" s="5" t="s">
        <v>86</v>
      </c>
      <c r="C17" s="4">
        <v>133876</v>
      </c>
      <c r="D17" s="4">
        <v>75</v>
      </c>
      <c r="E17" s="4">
        <v>116</v>
      </c>
      <c r="F17" s="4">
        <v>391</v>
      </c>
      <c r="G17" s="4">
        <v>1408</v>
      </c>
      <c r="H17" s="4">
        <v>247</v>
      </c>
      <c r="I17" s="4">
        <v>1755</v>
      </c>
      <c r="J17" s="4">
        <v>223</v>
      </c>
      <c r="K17" s="10">
        <f t="shared" si="0"/>
        <v>4215</v>
      </c>
      <c r="L17" s="3">
        <v>1</v>
      </c>
    </row>
    <row r="18" spans="1:13" x14ac:dyDescent="0.2">
      <c r="A18" s="3">
        <v>61</v>
      </c>
      <c r="B18" s="5" t="s">
        <v>107</v>
      </c>
      <c r="C18" s="4">
        <v>36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10">
        <f t="shared" si="0"/>
        <v>0</v>
      </c>
      <c r="L18" s="3">
        <v>1</v>
      </c>
    </row>
    <row r="19" spans="1:13" x14ac:dyDescent="0.2">
      <c r="A19" s="3">
        <v>62</v>
      </c>
      <c r="B19" s="5" t="s">
        <v>87</v>
      </c>
      <c r="C19" s="4">
        <v>105867</v>
      </c>
      <c r="D19" s="4">
        <v>65</v>
      </c>
      <c r="E19" s="4">
        <v>105</v>
      </c>
      <c r="F19" s="4">
        <v>332</v>
      </c>
      <c r="G19" s="4">
        <v>1104</v>
      </c>
      <c r="H19" s="4">
        <v>183</v>
      </c>
      <c r="I19" s="4">
        <v>1356</v>
      </c>
      <c r="J19" s="4">
        <v>180</v>
      </c>
      <c r="K19" s="10">
        <f t="shared" si="0"/>
        <v>3325</v>
      </c>
      <c r="L19" s="3">
        <v>1</v>
      </c>
    </row>
    <row r="20" spans="1:13" x14ac:dyDescent="0.2">
      <c r="A20" s="3">
        <v>63</v>
      </c>
      <c r="B20" s="5" t="s">
        <v>88</v>
      </c>
      <c r="C20" s="4">
        <v>13985</v>
      </c>
      <c r="D20" s="4">
        <v>10</v>
      </c>
      <c r="E20" s="4">
        <v>8</v>
      </c>
      <c r="F20" s="4">
        <v>15</v>
      </c>
      <c r="G20" s="4">
        <v>103</v>
      </c>
      <c r="H20" s="4">
        <v>14</v>
      </c>
      <c r="I20" s="4">
        <v>67</v>
      </c>
      <c r="J20" s="4">
        <v>33</v>
      </c>
      <c r="K20" s="10">
        <f t="shared" si="0"/>
        <v>250</v>
      </c>
      <c r="L20" s="3">
        <v>4</v>
      </c>
    </row>
    <row r="21" spans="1:13" x14ac:dyDescent="0.2">
      <c r="A21" s="3">
        <v>64</v>
      </c>
      <c r="B21" s="5" t="s">
        <v>76</v>
      </c>
      <c r="C21" s="4">
        <v>971</v>
      </c>
      <c r="D21" s="4">
        <v>0</v>
      </c>
      <c r="E21" s="4">
        <v>1</v>
      </c>
      <c r="F21" s="4">
        <v>0</v>
      </c>
      <c r="G21" s="4">
        <v>13</v>
      </c>
      <c r="H21" s="4">
        <v>4</v>
      </c>
      <c r="I21" s="4">
        <v>26</v>
      </c>
      <c r="J21" s="4">
        <v>3</v>
      </c>
      <c r="K21" s="10">
        <f t="shared" si="0"/>
        <v>47</v>
      </c>
      <c r="L21" s="3">
        <v>1</v>
      </c>
    </row>
    <row r="22" spans="1:13" x14ac:dyDescent="0.2">
      <c r="A22" s="3">
        <v>65</v>
      </c>
      <c r="B22" s="5" t="s">
        <v>90</v>
      </c>
      <c r="C22" s="4">
        <v>112331</v>
      </c>
      <c r="D22" s="4">
        <v>78</v>
      </c>
      <c r="E22" s="4">
        <v>112</v>
      </c>
      <c r="F22" s="4">
        <v>299</v>
      </c>
      <c r="G22" s="4">
        <v>1047</v>
      </c>
      <c r="H22" s="4">
        <v>129</v>
      </c>
      <c r="I22" s="4">
        <v>1125</v>
      </c>
      <c r="J22" s="4">
        <v>305</v>
      </c>
      <c r="K22" s="10">
        <f t="shared" si="0"/>
        <v>3095</v>
      </c>
      <c r="L22" s="3">
        <v>1</v>
      </c>
    </row>
    <row r="23" spans="1:13" x14ac:dyDescent="0.2">
      <c r="A23" s="3">
        <v>66</v>
      </c>
      <c r="B23" s="5" t="s">
        <v>91</v>
      </c>
      <c r="C23" s="4">
        <v>307931</v>
      </c>
      <c r="D23" s="4">
        <v>116</v>
      </c>
      <c r="E23" s="4">
        <v>164</v>
      </c>
      <c r="F23" s="4">
        <v>179</v>
      </c>
      <c r="G23" s="4">
        <v>2316</v>
      </c>
      <c r="H23" s="4">
        <v>338</v>
      </c>
      <c r="I23" s="4">
        <v>583</v>
      </c>
      <c r="J23" s="4">
        <v>685</v>
      </c>
      <c r="K23" s="10">
        <f t="shared" si="0"/>
        <v>4381</v>
      </c>
      <c r="L23" s="3">
        <v>4</v>
      </c>
    </row>
    <row r="24" spans="1:13" x14ac:dyDescent="0.2">
      <c r="A24" s="3">
        <v>77</v>
      </c>
      <c r="B24" s="5" t="s">
        <v>89</v>
      </c>
      <c r="C24" s="4">
        <v>362473</v>
      </c>
      <c r="D24" s="4">
        <v>223</v>
      </c>
      <c r="E24" s="4">
        <v>280</v>
      </c>
      <c r="F24" s="4">
        <v>816</v>
      </c>
      <c r="G24" s="4">
        <v>2625</v>
      </c>
      <c r="H24" s="4">
        <v>531</v>
      </c>
      <c r="I24" s="4">
        <v>2904</v>
      </c>
      <c r="J24" s="4">
        <v>716</v>
      </c>
      <c r="K24" s="10">
        <f t="shared" si="0"/>
        <v>8095</v>
      </c>
      <c r="L24" s="3">
        <v>1</v>
      </c>
    </row>
    <row r="25" spans="1:13" x14ac:dyDescent="0.2">
      <c r="A25" s="3">
        <v>79</v>
      </c>
      <c r="B25" s="5" t="s">
        <v>97</v>
      </c>
      <c r="C25" s="4">
        <v>9988</v>
      </c>
      <c r="D25" s="4">
        <v>27</v>
      </c>
      <c r="E25" s="4">
        <v>5</v>
      </c>
      <c r="F25" s="4">
        <v>11</v>
      </c>
      <c r="G25" s="4">
        <v>131</v>
      </c>
      <c r="H25" s="4">
        <v>24</v>
      </c>
      <c r="I25" s="4">
        <v>28</v>
      </c>
      <c r="J25" s="4">
        <v>40</v>
      </c>
      <c r="K25" s="10">
        <f t="shared" si="0"/>
        <v>266</v>
      </c>
      <c r="L25" s="3">
        <v>4</v>
      </c>
    </row>
    <row r="26" spans="1:13" x14ac:dyDescent="0.2">
      <c r="A26" s="3">
        <v>80</v>
      </c>
      <c r="B26" s="5" t="s">
        <v>131</v>
      </c>
      <c r="C26" s="4">
        <v>144870</v>
      </c>
      <c r="D26" s="4">
        <v>84</v>
      </c>
      <c r="E26" s="4">
        <v>111</v>
      </c>
      <c r="F26" s="4">
        <v>293</v>
      </c>
      <c r="G26" s="4">
        <v>1522</v>
      </c>
      <c r="H26" s="4">
        <v>208</v>
      </c>
      <c r="I26" s="4">
        <v>1365</v>
      </c>
      <c r="J26" s="4">
        <v>318</v>
      </c>
      <c r="K26" s="10">
        <f t="shared" si="0"/>
        <v>3901</v>
      </c>
      <c r="L26" s="3">
        <v>1</v>
      </c>
      <c r="M26" s="3">
        <v>2</v>
      </c>
    </row>
    <row r="27" spans="1:13" x14ac:dyDescent="0.2">
      <c r="A27" s="3">
        <v>82</v>
      </c>
      <c r="B27" s="5" t="s">
        <v>77</v>
      </c>
      <c r="C27" s="4">
        <v>245268</v>
      </c>
      <c r="D27" s="4">
        <v>147</v>
      </c>
      <c r="E27" s="4">
        <v>179</v>
      </c>
      <c r="F27" s="4">
        <v>340</v>
      </c>
      <c r="G27" s="4">
        <v>2507</v>
      </c>
      <c r="H27" s="4">
        <v>522</v>
      </c>
      <c r="I27" s="4">
        <v>1396</v>
      </c>
      <c r="J27" s="4">
        <v>742</v>
      </c>
      <c r="K27" s="10">
        <f t="shared" si="0"/>
        <v>5833</v>
      </c>
      <c r="L27" s="3">
        <v>3</v>
      </c>
      <c r="M27" s="3">
        <v>1</v>
      </c>
    </row>
    <row r="28" spans="1:13" x14ac:dyDescent="0.2">
      <c r="A28" s="3">
        <v>84</v>
      </c>
      <c r="B28" s="5" t="s">
        <v>98</v>
      </c>
      <c r="C28" s="4">
        <v>35462</v>
      </c>
      <c r="D28" s="4">
        <v>20</v>
      </c>
      <c r="E28" s="4">
        <v>18</v>
      </c>
      <c r="F28" s="4">
        <v>86</v>
      </c>
      <c r="G28" s="4">
        <v>353</v>
      </c>
      <c r="H28" s="4">
        <v>78</v>
      </c>
      <c r="I28" s="4">
        <v>292</v>
      </c>
      <c r="J28" s="4">
        <v>69</v>
      </c>
      <c r="K28" s="10">
        <f t="shared" si="0"/>
        <v>916</v>
      </c>
      <c r="L28" s="3">
        <v>1</v>
      </c>
    </row>
    <row r="29" spans="1:13" x14ac:dyDescent="0.2">
      <c r="A29" s="3">
        <v>85</v>
      </c>
      <c r="B29" s="5" t="s">
        <v>99</v>
      </c>
      <c r="C29" s="4">
        <v>28029</v>
      </c>
      <c r="D29" s="4">
        <v>9</v>
      </c>
      <c r="E29" s="4">
        <v>13</v>
      </c>
      <c r="F29" s="4">
        <v>11</v>
      </c>
      <c r="G29" s="4">
        <v>419</v>
      </c>
      <c r="H29" s="4">
        <v>156</v>
      </c>
      <c r="I29" s="4">
        <v>98</v>
      </c>
      <c r="J29" s="4">
        <v>69</v>
      </c>
      <c r="K29" s="10">
        <f t="shared" si="0"/>
        <v>775</v>
      </c>
      <c r="L29" s="3">
        <v>1</v>
      </c>
    </row>
    <row r="30" spans="1:13" x14ac:dyDescent="0.2">
      <c r="A30" s="3">
        <v>86</v>
      </c>
      <c r="B30" s="5" t="s">
        <v>100</v>
      </c>
      <c r="C30" s="4">
        <v>23076</v>
      </c>
      <c r="D30" s="4">
        <v>22</v>
      </c>
      <c r="E30" s="4">
        <v>13</v>
      </c>
      <c r="F30" s="4">
        <v>14</v>
      </c>
      <c r="G30" s="4">
        <v>276</v>
      </c>
      <c r="H30" s="4">
        <v>41</v>
      </c>
      <c r="I30" s="4">
        <v>95</v>
      </c>
      <c r="J30" s="4">
        <v>83</v>
      </c>
      <c r="K30" s="10">
        <f t="shared" si="0"/>
        <v>544</v>
      </c>
      <c r="L30" s="3">
        <v>3</v>
      </c>
    </row>
    <row r="31" spans="1:13" x14ac:dyDescent="0.2">
      <c r="A31" s="3">
        <v>87</v>
      </c>
      <c r="B31" s="5" t="s">
        <v>78</v>
      </c>
      <c r="C31" s="4">
        <v>2449</v>
      </c>
      <c r="D31" s="4">
        <v>2</v>
      </c>
      <c r="E31" s="4">
        <v>0</v>
      </c>
      <c r="F31" s="4">
        <v>5</v>
      </c>
      <c r="G31" s="4">
        <v>18</v>
      </c>
      <c r="H31" s="4">
        <v>3</v>
      </c>
      <c r="I31" s="4">
        <v>2</v>
      </c>
      <c r="J31" s="4">
        <v>3</v>
      </c>
      <c r="K31" s="10">
        <f t="shared" si="0"/>
        <v>33</v>
      </c>
      <c r="L31" s="3">
        <v>3</v>
      </c>
      <c r="M31" s="3">
        <v>4</v>
      </c>
    </row>
    <row r="32" spans="1:13" x14ac:dyDescent="0.2">
      <c r="A32" s="3">
        <v>88</v>
      </c>
      <c r="B32" s="5" t="s">
        <v>79</v>
      </c>
      <c r="C32" s="4">
        <v>11569</v>
      </c>
      <c r="D32" s="4">
        <v>5</v>
      </c>
      <c r="E32" s="4">
        <v>8</v>
      </c>
      <c r="F32" s="4">
        <v>22</v>
      </c>
      <c r="G32" s="4">
        <v>145</v>
      </c>
      <c r="H32" s="4">
        <v>15</v>
      </c>
      <c r="I32" s="4">
        <v>115</v>
      </c>
      <c r="J32" s="4">
        <v>16</v>
      </c>
      <c r="K32" s="10">
        <f t="shared" si="0"/>
        <v>326</v>
      </c>
      <c r="L32" s="3">
        <v>1</v>
      </c>
    </row>
    <row r="33" spans="1:13" x14ac:dyDescent="0.2">
      <c r="A33" s="3">
        <v>91</v>
      </c>
      <c r="B33" s="5" t="s">
        <v>101</v>
      </c>
      <c r="C33" s="4">
        <v>4684</v>
      </c>
      <c r="D33" s="4">
        <v>5</v>
      </c>
      <c r="E33" s="4">
        <v>2</v>
      </c>
      <c r="F33" s="4">
        <v>4</v>
      </c>
      <c r="G33" s="4">
        <v>66</v>
      </c>
      <c r="H33" s="4">
        <v>13</v>
      </c>
      <c r="I33" s="4">
        <v>14</v>
      </c>
      <c r="J33" s="4">
        <v>16</v>
      </c>
      <c r="K33" s="10">
        <f t="shared" si="0"/>
        <v>120</v>
      </c>
      <c r="L33" s="3">
        <v>2</v>
      </c>
      <c r="M33" s="3">
        <v>4</v>
      </c>
    </row>
    <row r="34" spans="1:13" x14ac:dyDescent="0.2">
      <c r="A34" s="3">
        <v>92</v>
      </c>
      <c r="B34" s="5" t="s">
        <v>102</v>
      </c>
      <c r="C34" s="4">
        <v>3764</v>
      </c>
      <c r="D34" s="4">
        <v>2</v>
      </c>
      <c r="E34" s="4">
        <v>1</v>
      </c>
      <c r="F34" s="4">
        <v>6</v>
      </c>
      <c r="G34" s="4">
        <v>44</v>
      </c>
      <c r="H34" s="4">
        <v>7</v>
      </c>
      <c r="I34" s="4">
        <v>19</v>
      </c>
      <c r="J34" s="4">
        <v>4</v>
      </c>
      <c r="K34" s="10">
        <f t="shared" si="0"/>
        <v>83</v>
      </c>
      <c r="L34" s="3">
        <v>1</v>
      </c>
    </row>
    <row r="35" spans="1:13" x14ac:dyDescent="0.2">
      <c r="A35" s="3">
        <v>93</v>
      </c>
      <c r="B35" s="5" t="s">
        <v>103</v>
      </c>
      <c r="C35" s="4">
        <v>459</v>
      </c>
      <c r="D35" s="4">
        <v>0</v>
      </c>
      <c r="E35" s="4">
        <v>1</v>
      </c>
      <c r="F35" s="4">
        <v>1</v>
      </c>
      <c r="G35" s="4">
        <v>8</v>
      </c>
      <c r="H35" s="4">
        <v>1</v>
      </c>
      <c r="I35" s="4">
        <v>3</v>
      </c>
      <c r="J35" s="4">
        <v>0</v>
      </c>
      <c r="K35" s="10">
        <f t="shared" si="0"/>
        <v>14</v>
      </c>
      <c r="L35" s="3">
        <v>1</v>
      </c>
    </row>
    <row r="36" spans="1:13" x14ac:dyDescent="0.2">
      <c r="A36" s="3">
        <v>95</v>
      </c>
      <c r="B36" s="5" t="s">
        <v>104</v>
      </c>
      <c r="C36" s="4">
        <v>6769</v>
      </c>
      <c r="D36" s="4">
        <v>0</v>
      </c>
      <c r="E36" s="4">
        <v>2</v>
      </c>
      <c r="F36" s="4">
        <v>0</v>
      </c>
      <c r="G36" s="4">
        <v>13</v>
      </c>
      <c r="H36" s="4">
        <v>6</v>
      </c>
      <c r="I36" s="4">
        <v>4</v>
      </c>
      <c r="J36" s="4">
        <v>8</v>
      </c>
      <c r="K36" s="10">
        <f t="shared" si="0"/>
        <v>33</v>
      </c>
      <c r="L36" s="3">
        <v>4</v>
      </c>
      <c r="M36" s="3">
        <v>1</v>
      </c>
    </row>
    <row r="37" spans="1:13" x14ac:dyDescent="0.2">
      <c r="A37" s="3">
        <v>96</v>
      </c>
      <c r="B37" s="5" t="s">
        <v>105</v>
      </c>
      <c r="C37" s="4">
        <v>55605</v>
      </c>
      <c r="D37" s="4">
        <v>25</v>
      </c>
      <c r="E37" s="4">
        <v>53</v>
      </c>
      <c r="F37" s="4">
        <v>118</v>
      </c>
      <c r="G37" s="4">
        <v>548</v>
      </c>
      <c r="H37" s="4">
        <v>145</v>
      </c>
      <c r="I37" s="4">
        <v>503</v>
      </c>
      <c r="J37" s="4">
        <v>124</v>
      </c>
      <c r="K37" s="10">
        <f t="shared" si="0"/>
        <v>1516</v>
      </c>
      <c r="L37" s="3">
        <v>1</v>
      </c>
    </row>
    <row r="38" spans="1:13" x14ac:dyDescent="0.2">
      <c r="A38" s="3">
        <v>97</v>
      </c>
      <c r="B38" s="5" t="s">
        <v>106</v>
      </c>
      <c r="C38" s="4">
        <v>2129</v>
      </c>
      <c r="D38" s="4">
        <v>0</v>
      </c>
      <c r="E38" s="4">
        <v>0</v>
      </c>
      <c r="F38" s="4">
        <v>2</v>
      </c>
      <c r="G38" s="4">
        <v>18</v>
      </c>
      <c r="H38" s="4">
        <v>2</v>
      </c>
      <c r="I38" s="4">
        <v>33</v>
      </c>
      <c r="J38" s="4">
        <v>3</v>
      </c>
      <c r="K38" s="10">
        <f t="shared" si="0"/>
        <v>58</v>
      </c>
      <c r="L38" s="3">
        <v>1</v>
      </c>
    </row>
    <row r="39" spans="1:13" x14ac:dyDescent="0.2">
      <c r="A39" s="3">
        <v>98</v>
      </c>
      <c r="B39" s="5" t="s">
        <v>108</v>
      </c>
      <c r="C39" s="4">
        <v>79953</v>
      </c>
      <c r="D39" s="4">
        <v>27</v>
      </c>
      <c r="E39" s="4">
        <v>56</v>
      </c>
      <c r="F39" s="4">
        <v>50</v>
      </c>
      <c r="G39" s="4">
        <v>478</v>
      </c>
      <c r="H39" s="4">
        <v>96</v>
      </c>
      <c r="I39" s="4">
        <v>215</v>
      </c>
      <c r="J39" s="4">
        <v>189</v>
      </c>
      <c r="K39" s="10">
        <f t="shared" si="0"/>
        <v>1111</v>
      </c>
      <c r="L39" s="3">
        <v>4</v>
      </c>
      <c r="M39" s="3">
        <v>1</v>
      </c>
    </row>
    <row r="40" spans="1:13" x14ac:dyDescent="0.2">
      <c r="A40" s="3">
        <v>102</v>
      </c>
      <c r="B40" s="5" t="s">
        <v>109</v>
      </c>
      <c r="C40" s="4">
        <v>291876</v>
      </c>
      <c r="D40" s="4">
        <v>275</v>
      </c>
      <c r="E40" s="4">
        <v>241</v>
      </c>
      <c r="F40" s="4">
        <v>797</v>
      </c>
      <c r="G40" s="4">
        <v>2530</v>
      </c>
      <c r="H40" s="4">
        <v>459</v>
      </c>
      <c r="I40" s="4">
        <v>3259</v>
      </c>
      <c r="J40" s="4">
        <v>785</v>
      </c>
      <c r="K40" s="10">
        <f t="shared" si="0"/>
        <v>8346</v>
      </c>
      <c r="L40" s="3">
        <v>1</v>
      </c>
    </row>
    <row r="41" spans="1:13" x14ac:dyDescent="0.2">
      <c r="A41" s="3">
        <v>103</v>
      </c>
      <c r="B41" s="5" t="s">
        <v>110</v>
      </c>
      <c r="C41" s="4">
        <v>155971</v>
      </c>
      <c r="D41" s="4">
        <v>121</v>
      </c>
      <c r="E41" s="4">
        <v>81</v>
      </c>
      <c r="F41" s="4">
        <v>102</v>
      </c>
      <c r="G41" s="4">
        <v>1722</v>
      </c>
      <c r="H41" s="4">
        <v>446</v>
      </c>
      <c r="I41" s="4">
        <v>719</v>
      </c>
      <c r="J41" s="4">
        <v>406</v>
      </c>
      <c r="K41" s="10">
        <f t="shared" si="0"/>
        <v>3597</v>
      </c>
      <c r="L41" s="3">
        <v>1</v>
      </c>
    </row>
    <row r="42" spans="1:13" x14ac:dyDescent="0.2">
      <c r="C42" s="10">
        <f>SUM(C2:C41)</f>
        <v>3384648</v>
      </c>
    </row>
    <row r="45" spans="1:13" x14ac:dyDescent="0.2">
      <c r="A45" s="7" t="s">
        <v>122</v>
      </c>
      <c r="B45" s="6" t="s">
        <v>8</v>
      </c>
      <c r="C45" s="6" t="s">
        <v>7</v>
      </c>
      <c r="D45" s="6" t="s">
        <v>26</v>
      </c>
      <c r="E45" s="6" t="s">
        <v>32</v>
      </c>
      <c r="F45" s="6" t="s">
        <v>30</v>
      </c>
      <c r="G45" s="6" t="s">
        <v>31</v>
      </c>
      <c r="H45" s="6" t="s">
        <v>28</v>
      </c>
      <c r="I45" s="6" t="s">
        <v>29</v>
      </c>
      <c r="J45" s="6" t="s">
        <v>27</v>
      </c>
      <c r="K45" s="7" t="s">
        <v>33</v>
      </c>
    </row>
    <row r="46" spans="1:13" x14ac:dyDescent="0.2">
      <c r="A46" s="3">
        <v>16</v>
      </c>
      <c r="B46" s="5" t="s">
        <v>80</v>
      </c>
      <c r="C46" s="4">
        <v>240499</v>
      </c>
      <c r="D46" s="11">
        <f t="shared" ref="D46:K55" si="1">(D2/$C2)*100</f>
        <v>5.4885883101385036E-2</v>
      </c>
      <c r="E46" s="11">
        <f t="shared" si="1"/>
        <v>5.280687237784773E-2</v>
      </c>
      <c r="F46" s="11">
        <f t="shared" si="1"/>
        <v>9.3971284703886507E-2</v>
      </c>
      <c r="G46" s="11">
        <f t="shared" si="1"/>
        <v>0.78794506422064126</v>
      </c>
      <c r="H46" s="11">
        <f t="shared" si="1"/>
        <v>0.12848286271460588</v>
      </c>
      <c r="I46" s="11">
        <f t="shared" si="1"/>
        <v>0.28690347984814907</v>
      </c>
      <c r="J46" s="11">
        <f t="shared" si="1"/>
        <v>0.26528176832336103</v>
      </c>
      <c r="K46" s="11">
        <f t="shared" si="1"/>
        <v>1.6702772152898764</v>
      </c>
    </row>
    <row r="47" spans="1:13" x14ac:dyDescent="0.2">
      <c r="A47" s="3">
        <v>18</v>
      </c>
      <c r="B47" s="5" t="s">
        <v>130</v>
      </c>
      <c r="C47" s="4">
        <v>214640</v>
      </c>
      <c r="D47" s="11">
        <f t="shared" si="1"/>
        <v>6.1032426388371225E-2</v>
      </c>
      <c r="E47" s="11">
        <f t="shared" si="1"/>
        <v>0.1080879612374208</v>
      </c>
      <c r="F47" s="11">
        <f t="shared" si="1"/>
        <v>0.18402907193440177</v>
      </c>
      <c r="G47" s="11">
        <f t="shared" si="1"/>
        <v>0.88706671636228107</v>
      </c>
      <c r="H47" s="11">
        <f t="shared" si="1"/>
        <v>0.15001863585538575</v>
      </c>
      <c r="I47" s="11">
        <f t="shared" si="1"/>
        <v>0.7128214685054044</v>
      </c>
      <c r="J47" s="11">
        <f t="shared" si="1"/>
        <v>0.29071934401789046</v>
      </c>
      <c r="K47" s="11">
        <f t="shared" si="1"/>
        <v>2.3937756243011554</v>
      </c>
    </row>
    <row r="48" spans="1:13" x14ac:dyDescent="0.2">
      <c r="A48" s="3">
        <v>20</v>
      </c>
      <c r="B48" s="5" t="s">
        <v>74</v>
      </c>
      <c r="C48" s="4">
        <v>180917</v>
      </c>
      <c r="D48" s="11">
        <f t="shared" si="1"/>
        <v>5.6379444717743497E-2</v>
      </c>
      <c r="E48" s="11">
        <f t="shared" si="1"/>
        <v>6.6328758491462941E-2</v>
      </c>
      <c r="F48" s="11">
        <f t="shared" si="1"/>
        <v>0.15255614453036476</v>
      </c>
      <c r="G48" s="11">
        <f t="shared" si="1"/>
        <v>0.85011358799891668</v>
      </c>
      <c r="H48" s="11">
        <f t="shared" si="1"/>
        <v>0.15642532210903343</v>
      </c>
      <c r="I48" s="11">
        <f t="shared" si="1"/>
        <v>0.63951977978852181</v>
      </c>
      <c r="J48" s="11">
        <f t="shared" si="1"/>
        <v>0.21833216336773217</v>
      </c>
      <c r="K48" s="11">
        <f t="shared" si="1"/>
        <v>2.1396552010037753</v>
      </c>
    </row>
    <row r="49" spans="1:11" x14ac:dyDescent="0.2">
      <c r="A49" s="3">
        <v>47</v>
      </c>
      <c r="B49" s="5" t="s">
        <v>81</v>
      </c>
      <c r="C49" s="4">
        <v>5092</v>
      </c>
      <c r="D49" s="11">
        <f t="shared" si="1"/>
        <v>7.8554595443833475E-2</v>
      </c>
      <c r="E49" s="11">
        <f t="shared" si="1"/>
        <v>3.9277297721916737E-2</v>
      </c>
      <c r="F49" s="11">
        <f t="shared" si="1"/>
        <v>0.19638648860958366</v>
      </c>
      <c r="G49" s="11">
        <f t="shared" si="1"/>
        <v>1.1390416339355853</v>
      </c>
      <c r="H49" s="11">
        <f t="shared" si="1"/>
        <v>0.25530243519245877</v>
      </c>
      <c r="I49" s="11">
        <f t="shared" si="1"/>
        <v>0.47132757266300079</v>
      </c>
      <c r="J49" s="11">
        <f t="shared" si="1"/>
        <v>0.19638648860958366</v>
      </c>
      <c r="K49" s="11">
        <f t="shared" si="1"/>
        <v>2.3762765121759619</v>
      </c>
    </row>
    <row r="50" spans="1:11" x14ac:dyDescent="0.2">
      <c r="A50" s="3">
        <v>48</v>
      </c>
      <c r="B50" s="5" t="s">
        <v>72</v>
      </c>
      <c r="C50" s="4">
        <v>43765</v>
      </c>
      <c r="D50" s="11">
        <f t="shared" si="1"/>
        <v>5.2553410259339656E-2</v>
      </c>
      <c r="E50" s="11">
        <f t="shared" si="1"/>
        <v>0.10282188963783845</v>
      </c>
      <c r="F50" s="11">
        <f t="shared" si="1"/>
        <v>0.26505198217753911</v>
      </c>
      <c r="G50" s="11">
        <f t="shared" si="1"/>
        <v>1.0282188963783845</v>
      </c>
      <c r="H50" s="11">
        <f t="shared" si="1"/>
        <v>0.14166571461213298</v>
      </c>
      <c r="I50" s="11">
        <f t="shared" si="1"/>
        <v>0.94824631554895467</v>
      </c>
      <c r="J50" s="11">
        <f t="shared" si="1"/>
        <v>0.17822460870558665</v>
      </c>
      <c r="K50" s="11">
        <f t="shared" si="1"/>
        <v>2.7167828173197761</v>
      </c>
    </row>
    <row r="51" spans="1:11" x14ac:dyDescent="0.2">
      <c r="A51" s="3">
        <v>49</v>
      </c>
      <c r="B51" s="5" t="s">
        <v>73</v>
      </c>
      <c r="C51" s="4">
        <v>217036</v>
      </c>
      <c r="D51" s="11">
        <f t="shared" si="1"/>
        <v>4.7457564643653589E-2</v>
      </c>
      <c r="E51" s="11">
        <f t="shared" si="1"/>
        <v>8.4778562081866599E-2</v>
      </c>
      <c r="F51" s="11">
        <f t="shared" si="1"/>
        <v>0.26493300650583312</v>
      </c>
      <c r="G51" s="11">
        <f t="shared" si="1"/>
        <v>0.80954311727086758</v>
      </c>
      <c r="H51" s="11">
        <f t="shared" si="1"/>
        <v>0.1202565473009086</v>
      </c>
      <c r="I51" s="11">
        <f t="shared" si="1"/>
        <v>1.1210121823107688</v>
      </c>
      <c r="J51" s="11">
        <f t="shared" si="1"/>
        <v>0.15711679168432885</v>
      </c>
      <c r="K51" s="11">
        <f t="shared" si="1"/>
        <v>2.6050977717982269</v>
      </c>
    </row>
    <row r="52" spans="1:11" x14ac:dyDescent="0.2">
      <c r="A52" s="3">
        <v>50</v>
      </c>
      <c r="B52" s="5" t="s">
        <v>93</v>
      </c>
      <c r="C52" s="4">
        <v>318</v>
      </c>
      <c r="D52" s="11">
        <f t="shared" si="1"/>
        <v>0</v>
      </c>
      <c r="E52" s="11">
        <f t="shared" si="1"/>
        <v>0</v>
      </c>
      <c r="F52" s="11">
        <f t="shared" si="1"/>
        <v>0</v>
      </c>
      <c r="G52" s="11">
        <f t="shared" si="1"/>
        <v>1.8867924528301887</v>
      </c>
      <c r="H52" s="11">
        <f t="shared" si="1"/>
        <v>0.31446540880503149</v>
      </c>
      <c r="I52" s="11">
        <f t="shared" si="1"/>
        <v>0</v>
      </c>
      <c r="J52" s="11">
        <f t="shared" si="1"/>
        <v>0</v>
      </c>
      <c r="K52" s="11">
        <f t="shared" si="1"/>
        <v>2.2012578616352201</v>
      </c>
    </row>
    <row r="53" spans="1:11" x14ac:dyDescent="0.2">
      <c r="A53" s="3">
        <v>51</v>
      </c>
      <c r="B53" s="5" t="s">
        <v>95</v>
      </c>
      <c r="C53" s="4">
        <v>481</v>
      </c>
      <c r="D53" s="11">
        <f t="shared" si="1"/>
        <v>0</v>
      </c>
      <c r="E53" s="11">
        <f t="shared" si="1"/>
        <v>0</v>
      </c>
      <c r="F53" s="11">
        <f t="shared" si="1"/>
        <v>0.20790020790020791</v>
      </c>
      <c r="G53" s="11">
        <f t="shared" si="1"/>
        <v>0.62370062370062374</v>
      </c>
      <c r="H53" s="11">
        <f t="shared" si="1"/>
        <v>0.20790020790020791</v>
      </c>
      <c r="I53" s="11">
        <f t="shared" si="1"/>
        <v>0.41580041580041582</v>
      </c>
      <c r="J53" s="11">
        <f t="shared" si="1"/>
        <v>0.41580041580041582</v>
      </c>
      <c r="K53" s="11">
        <f t="shared" si="1"/>
        <v>1.8711018711018712</v>
      </c>
    </row>
    <row r="54" spans="1:11" x14ac:dyDescent="0.2">
      <c r="A54" s="3">
        <v>52</v>
      </c>
      <c r="B54" s="5" t="s">
        <v>94</v>
      </c>
      <c r="C54" s="4">
        <v>73130</v>
      </c>
      <c r="D54" s="11">
        <f t="shared" si="1"/>
        <v>5.0594831122658279E-2</v>
      </c>
      <c r="E54" s="11">
        <f t="shared" si="1"/>
        <v>6.9738821277177634E-2</v>
      </c>
      <c r="F54" s="11">
        <f t="shared" si="1"/>
        <v>0.14084507042253522</v>
      </c>
      <c r="G54" s="11">
        <f t="shared" si="1"/>
        <v>1.2498290715164775</v>
      </c>
      <c r="H54" s="11">
        <f t="shared" si="1"/>
        <v>0.13947764255435527</v>
      </c>
      <c r="I54" s="11">
        <f t="shared" si="1"/>
        <v>0.49500888828114314</v>
      </c>
      <c r="J54" s="11">
        <f t="shared" si="1"/>
        <v>0.15862163270887461</v>
      </c>
      <c r="K54" s="11">
        <f t="shared" si="1"/>
        <v>2.3041159578832215</v>
      </c>
    </row>
    <row r="55" spans="1:11" x14ac:dyDescent="0.2">
      <c r="A55" s="3">
        <v>54</v>
      </c>
      <c r="B55" s="5" t="s">
        <v>96</v>
      </c>
      <c r="C55" s="4">
        <v>188769</v>
      </c>
      <c r="D55" s="11">
        <f t="shared" si="1"/>
        <v>9.6943883794478977E-2</v>
      </c>
      <c r="E55" s="11">
        <f t="shared" si="1"/>
        <v>3.9201351916893133E-2</v>
      </c>
      <c r="F55" s="11">
        <f t="shared" si="1"/>
        <v>0.11495531575629472</v>
      </c>
      <c r="G55" s="11">
        <f t="shared" si="1"/>
        <v>0.68178567455461436</v>
      </c>
      <c r="H55" s="11">
        <f t="shared" si="1"/>
        <v>0.14038321970238757</v>
      </c>
      <c r="I55" s="11">
        <f t="shared" si="1"/>
        <v>0.22620239552045093</v>
      </c>
      <c r="J55" s="11">
        <f t="shared" si="1"/>
        <v>0.2998373673643448</v>
      </c>
      <c r="K55" s="11">
        <f t="shared" si="1"/>
        <v>1.5993092086094647</v>
      </c>
    </row>
    <row r="56" spans="1:11" x14ac:dyDescent="0.2">
      <c r="A56" s="3">
        <v>55</v>
      </c>
      <c r="B56" s="5" t="s">
        <v>75</v>
      </c>
      <c r="C56" s="4">
        <v>1097</v>
      </c>
      <c r="D56" s="11">
        <f t="shared" ref="D56:K65" si="2">(D12/$C12)*100</f>
        <v>0</v>
      </c>
      <c r="E56" s="11">
        <f t="shared" si="2"/>
        <v>0.18231540565177756</v>
      </c>
      <c r="F56" s="11">
        <f t="shared" si="2"/>
        <v>0.27347310847766637</v>
      </c>
      <c r="G56" s="11">
        <f t="shared" si="2"/>
        <v>0.82041932543299911</v>
      </c>
      <c r="H56" s="11">
        <f t="shared" si="2"/>
        <v>0.18231540565177756</v>
      </c>
      <c r="I56" s="11">
        <f t="shared" si="2"/>
        <v>0.91157702825888776</v>
      </c>
      <c r="J56" s="11">
        <f t="shared" si="2"/>
        <v>9.1157702825888781E-2</v>
      </c>
      <c r="K56" s="11">
        <f t="shared" si="2"/>
        <v>2.461257976298997</v>
      </c>
    </row>
    <row r="57" spans="1:11" x14ac:dyDescent="0.2">
      <c r="A57" s="3">
        <v>56</v>
      </c>
      <c r="B57" s="5" t="s">
        <v>82</v>
      </c>
      <c r="C57" s="4">
        <v>15848</v>
      </c>
      <c r="D57" s="11">
        <f t="shared" si="2"/>
        <v>5.0479555779909133E-2</v>
      </c>
      <c r="E57" s="11">
        <f t="shared" si="2"/>
        <v>1.2619888944977283E-2</v>
      </c>
      <c r="F57" s="11">
        <f t="shared" si="2"/>
        <v>5.6789500252397776E-2</v>
      </c>
      <c r="G57" s="11">
        <f t="shared" si="2"/>
        <v>0.87708228167592139</v>
      </c>
      <c r="H57" s="11">
        <f t="shared" si="2"/>
        <v>0.13881877839475013</v>
      </c>
      <c r="I57" s="11">
        <f t="shared" si="2"/>
        <v>0.51110550227158003</v>
      </c>
      <c r="J57" s="11">
        <f t="shared" si="2"/>
        <v>0.11357900050479555</v>
      </c>
      <c r="K57" s="11">
        <f t="shared" si="2"/>
        <v>1.7604745078243313</v>
      </c>
    </row>
    <row r="58" spans="1:11" x14ac:dyDescent="0.2">
      <c r="A58" s="3">
        <v>57</v>
      </c>
      <c r="B58" s="5" t="s">
        <v>83</v>
      </c>
      <c r="C58" s="4">
        <v>29737</v>
      </c>
      <c r="D58" s="11">
        <f t="shared" si="2"/>
        <v>2.6902512022060062E-2</v>
      </c>
      <c r="E58" s="11">
        <f t="shared" si="2"/>
        <v>2.0176884016545046E-2</v>
      </c>
      <c r="F58" s="11">
        <f t="shared" si="2"/>
        <v>8.0707536066180183E-2</v>
      </c>
      <c r="G58" s="11">
        <f t="shared" si="2"/>
        <v>0.84406631469213445</v>
      </c>
      <c r="H58" s="11">
        <f t="shared" si="2"/>
        <v>0.10088442008272522</v>
      </c>
      <c r="I58" s="11">
        <f t="shared" si="2"/>
        <v>0.30601607425093319</v>
      </c>
      <c r="J58" s="11">
        <f t="shared" si="2"/>
        <v>0.2286713521875105</v>
      </c>
      <c r="K58" s="11">
        <f t="shared" si="2"/>
        <v>1.6074250933180885</v>
      </c>
    </row>
    <row r="59" spans="1:11" x14ac:dyDescent="0.2">
      <c r="A59" s="3">
        <v>58</v>
      </c>
      <c r="B59" s="5" t="s">
        <v>84</v>
      </c>
      <c r="C59" s="4">
        <v>32184</v>
      </c>
      <c r="D59" s="11">
        <f t="shared" si="2"/>
        <v>6.214267959234402E-2</v>
      </c>
      <c r="E59" s="11">
        <f t="shared" si="2"/>
        <v>4.3499875714640812E-2</v>
      </c>
      <c r="F59" s="11">
        <f t="shared" si="2"/>
        <v>0.16467810091971166</v>
      </c>
      <c r="G59" s="11">
        <f t="shared" si="2"/>
        <v>0.88864031817051958</v>
      </c>
      <c r="H59" s="11">
        <f t="shared" si="2"/>
        <v>0.18332090479741486</v>
      </c>
      <c r="I59" s="11">
        <f t="shared" si="2"/>
        <v>0.8668903803131992</v>
      </c>
      <c r="J59" s="11">
        <f t="shared" si="2"/>
        <v>0.20817797663435247</v>
      </c>
      <c r="K59" s="11">
        <f t="shared" si="2"/>
        <v>2.4173502361421826</v>
      </c>
    </row>
    <row r="60" spans="1:11" x14ac:dyDescent="0.2">
      <c r="A60" s="3">
        <v>59</v>
      </c>
      <c r="B60" s="5" t="s">
        <v>85</v>
      </c>
      <c r="C60" s="4">
        <v>1744</v>
      </c>
      <c r="D60" s="11">
        <f t="shared" si="2"/>
        <v>5.7339449541284407E-2</v>
      </c>
      <c r="E60" s="11">
        <f t="shared" si="2"/>
        <v>0</v>
      </c>
      <c r="F60" s="11">
        <f t="shared" si="2"/>
        <v>0</v>
      </c>
      <c r="G60" s="11">
        <f t="shared" si="2"/>
        <v>1.1467889908256881</v>
      </c>
      <c r="H60" s="11">
        <f t="shared" si="2"/>
        <v>0.17201834862385323</v>
      </c>
      <c r="I60" s="11">
        <f t="shared" si="2"/>
        <v>5.7339449541284407E-2</v>
      </c>
      <c r="J60" s="11">
        <f t="shared" si="2"/>
        <v>0.17201834862385323</v>
      </c>
      <c r="K60" s="11">
        <f t="shared" si="2"/>
        <v>1.6055045871559634</v>
      </c>
    </row>
    <row r="61" spans="1:11" x14ac:dyDescent="0.2">
      <c r="A61" s="3">
        <v>60</v>
      </c>
      <c r="B61" s="5" t="s">
        <v>86</v>
      </c>
      <c r="C61" s="4">
        <v>133876</v>
      </c>
      <c r="D61" s="11">
        <f t="shared" si="2"/>
        <v>5.6021990498670411E-2</v>
      </c>
      <c r="E61" s="11">
        <f t="shared" si="2"/>
        <v>8.664734530461024E-2</v>
      </c>
      <c r="F61" s="11">
        <f t="shared" si="2"/>
        <v>0.29206131046640171</v>
      </c>
      <c r="G61" s="11">
        <f t="shared" si="2"/>
        <v>1.0517195016283725</v>
      </c>
      <c r="H61" s="11">
        <f t="shared" si="2"/>
        <v>0.18449908870895457</v>
      </c>
      <c r="I61" s="11">
        <f t="shared" si="2"/>
        <v>1.3109145776688875</v>
      </c>
      <c r="J61" s="11">
        <f t="shared" si="2"/>
        <v>0.16657205174938003</v>
      </c>
      <c r="K61" s="11">
        <f t="shared" si="2"/>
        <v>3.1484358660252774</v>
      </c>
    </row>
    <row r="62" spans="1:11" x14ac:dyDescent="0.2">
      <c r="A62" s="3">
        <v>61</v>
      </c>
      <c r="B62" s="5" t="s">
        <v>107</v>
      </c>
      <c r="C62" s="4">
        <v>36</v>
      </c>
      <c r="D62" s="11">
        <f t="shared" si="2"/>
        <v>0</v>
      </c>
      <c r="E62" s="11">
        <f t="shared" si="2"/>
        <v>0</v>
      </c>
      <c r="F62" s="11">
        <f t="shared" si="2"/>
        <v>0</v>
      </c>
      <c r="G62" s="11">
        <f t="shared" si="2"/>
        <v>0</v>
      </c>
      <c r="H62" s="11">
        <f t="shared" si="2"/>
        <v>0</v>
      </c>
      <c r="I62" s="11">
        <f t="shared" si="2"/>
        <v>0</v>
      </c>
      <c r="J62" s="11">
        <f t="shared" si="2"/>
        <v>0</v>
      </c>
      <c r="K62" s="11">
        <f t="shared" si="2"/>
        <v>0</v>
      </c>
    </row>
    <row r="63" spans="1:11" x14ac:dyDescent="0.2">
      <c r="A63" s="3">
        <v>62</v>
      </c>
      <c r="B63" s="5" t="s">
        <v>87</v>
      </c>
      <c r="C63" s="4">
        <v>105867</v>
      </c>
      <c r="D63" s="11">
        <f t="shared" si="2"/>
        <v>6.1397791568666343E-2</v>
      </c>
      <c r="E63" s="11">
        <f t="shared" si="2"/>
        <v>9.9181047918614873E-2</v>
      </c>
      <c r="F63" s="11">
        <f t="shared" si="2"/>
        <v>0.31360102770457271</v>
      </c>
      <c r="G63" s="11">
        <f t="shared" si="2"/>
        <v>1.0428178752585793</v>
      </c>
      <c r="H63" s="11">
        <f t="shared" si="2"/>
        <v>0.17285839780101447</v>
      </c>
      <c r="I63" s="11">
        <f t="shared" si="2"/>
        <v>1.2808523902632549</v>
      </c>
      <c r="J63" s="11">
        <f t="shared" si="2"/>
        <v>0.17002465357476834</v>
      </c>
      <c r="K63" s="11">
        <f t="shared" si="2"/>
        <v>3.1407331840894703</v>
      </c>
    </row>
    <row r="64" spans="1:11" x14ac:dyDescent="0.2">
      <c r="A64" s="3">
        <v>63</v>
      </c>
      <c r="B64" s="5" t="s">
        <v>88</v>
      </c>
      <c r="C64" s="4">
        <v>13985</v>
      </c>
      <c r="D64" s="11">
        <f t="shared" si="2"/>
        <v>7.1505184125849122E-2</v>
      </c>
      <c r="E64" s="11">
        <f t="shared" si="2"/>
        <v>5.7204147300679305E-2</v>
      </c>
      <c r="F64" s="11">
        <f t="shared" si="2"/>
        <v>0.10725777618877369</v>
      </c>
      <c r="G64" s="11">
        <f t="shared" si="2"/>
        <v>0.73650339649624597</v>
      </c>
      <c r="H64" s="11">
        <f t="shared" si="2"/>
        <v>0.10010725777618878</v>
      </c>
      <c r="I64" s="11">
        <f t="shared" si="2"/>
        <v>0.4790847336431891</v>
      </c>
      <c r="J64" s="11">
        <f t="shared" si="2"/>
        <v>0.23596710761530212</v>
      </c>
      <c r="K64" s="11">
        <f t="shared" si="2"/>
        <v>1.787629603146228</v>
      </c>
    </row>
    <row r="65" spans="1:11" x14ac:dyDescent="0.2">
      <c r="A65" s="3">
        <v>64</v>
      </c>
      <c r="B65" s="5" t="s">
        <v>76</v>
      </c>
      <c r="C65" s="4">
        <v>971</v>
      </c>
      <c r="D65" s="11">
        <f t="shared" si="2"/>
        <v>0</v>
      </c>
      <c r="E65" s="11">
        <f t="shared" si="2"/>
        <v>0.10298661174047373</v>
      </c>
      <c r="F65" s="11">
        <f t="shared" si="2"/>
        <v>0</v>
      </c>
      <c r="G65" s="11">
        <f t="shared" si="2"/>
        <v>1.3388259526261586</v>
      </c>
      <c r="H65" s="11">
        <f t="shared" si="2"/>
        <v>0.41194644696189492</v>
      </c>
      <c r="I65" s="11">
        <f t="shared" si="2"/>
        <v>2.6776519052523171</v>
      </c>
      <c r="J65" s="11">
        <f t="shared" si="2"/>
        <v>0.30895983522142123</v>
      </c>
      <c r="K65" s="11">
        <f t="shared" si="2"/>
        <v>4.8403707518022658</v>
      </c>
    </row>
    <row r="66" spans="1:11" x14ac:dyDescent="0.2">
      <c r="A66" s="3">
        <v>65</v>
      </c>
      <c r="B66" s="5" t="s">
        <v>90</v>
      </c>
      <c r="C66" s="4">
        <v>112331</v>
      </c>
      <c r="D66" s="11">
        <f t="shared" ref="D66:K75" si="3">(D22/$C22)*100</f>
        <v>6.9437644105367166E-2</v>
      </c>
      <c r="E66" s="11">
        <f t="shared" si="3"/>
        <v>9.9705335125655437E-2</v>
      </c>
      <c r="F66" s="11">
        <f t="shared" si="3"/>
        <v>0.26617763573724085</v>
      </c>
      <c r="G66" s="11">
        <f t="shared" si="3"/>
        <v>0.93206683818358238</v>
      </c>
      <c r="H66" s="11">
        <f t="shared" si="3"/>
        <v>0.11483918063579955</v>
      </c>
      <c r="I66" s="11">
        <f t="shared" si="3"/>
        <v>1.0015044822889496</v>
      </c>
      <c r="J66" s="11">
        <f t="shared" si="3"/>
        <v>0.27151899297611526</v>
      </c>
      <c r="K66" s="11">
        <f t="shared" si="3"/>
        <v>2.7552501090527102</v>
      </c>
    </row>
    <row r="67" spans="1:11" x14ac:dyDescent="0.2">
      <c r="A67" s="3">
        <v>66</v>
      </c>
      <c r="B67" s="5" t="s">
        <v>91</v>
      </c>
      <c r="C67" s="4">
        <v>307931</v>
      </c>
      <c r="D67" s="11">
        <f t="shared" si="3"/>
        <v>3.7670776894823843E-2</v>
      </c>
      <c r="E67" s="11">
        <f t="shared" si="3"/>
        <v>5.3258684575440599E-2</v>
      </c>
      <c r="F67" s="11">
        <f t="shared" si="3"/>
        <v>5.8129905725633341E-2</v>
      </c>
      <c r="G67" s="11">
        <f t="shared" si="3"/>
        <v>0.75211654558975882</v>
      </c>
      <c r="H67" s="11">
        <f t="shared" si="3"/>
        <v>0.10976484991767636</v>
      </c>
      <c r="I67" s="11">
        <f t="shared" si="3"/>
        <v>0.18932812870415774</v>
      </c>
      <c r="J67" s="11">
        <f t="shared" si="3"/>
        <v>0.22245243252546837</v>
      </c>
      <c r="K67" s="11">
        <f t="shared" si="3"/>
        <v>1.422721323932959</v>
      </c>
    </row>
    <row r="68" spans="1:11" x14ac:dyDescent="0.2">
      <c r="A68" s="3">
        <v>77</v>
      </c>
      <c r="B68" s="5" t="s">
        <v>89</v>
      </c>
      <c r="C68" s="4">
        <v>362473</v>
      </c>
      <c r="D68" s="11">
        <f t="shared" si="3"/>
        <v>6.152182369445449E-2</v>
      </c>
      <c r="E68" s="11">
        <f t="shared" si="3"/>
        <v>7.7247132889897999E-2</v>
      </c>
      <c r="F68" s="11">
        <f t="shared" si="3"/>
        <v>0.22512021585055991</v>
      </c>
      <c r="G68" s="11">
        <f t="shared" si="3"/>
        <v>0.72419187084279379</v>
      </c>
      <c r="H68" s="11">
        <f t="shared" si="3"/>
        <v>0.14649366987334228</v>
      </c>
      <c r="I68" s="11">
        <f t="shared" si="3"/>
        <v>0.80116312111522792</v>
      </c>
      <c r="J68" s="11">
        <f t="shared" si="3"/>
        <v>0.19753195410416777</v>
      </c>
      <c r="K68" s="11">
        <f t="shared" si="3"/>
        <v>2.233269788370444</v>
      </c>
    </row>
    <row r="69" spans="1:11" x14ac:dyDescent="0.2">
      <c r="A69" s="3">
        <v>79</v>
      </c>
      <c r="B69" s="5" t="s">
        <v>97</v>
      </c>
      <c r="C69" s="4">
        <v>9988</v>
      </c>
      <c r="D69" s="11">
        <f t="shared" si="3"/>
        <v>0.27032438926712055</v>
      </c>
      <c r="E69" s="11">
        <f t="shared" si="3"/>
        <v>5.0060072086503801E-2</v>
      </c>
      <c r="F69" s="11">
        <f t="shared" si="3"/>
        <v>0.11013215859030838</v>
      </c>
      <c r="G69" s="11">
        <f t="shared" si="3"/>
        <v>1.3115738886663997</v>
      </c>
      <c r="H69" s="11">
        <f t="shared" si="3"/>
        <v>0.24028834601521826</v>
      </c>
      <c r="I69" s="11">
        <f t="shared" si="3"/>
        <v>0.28033640368442131</v>
      </c>
      <c r="J69" s="11">
        <f t="shared" si="3"/>
        <v>0.40048057669203041</v>
      </c>
      <c r="K69" s="11">
        <f t="shared" si="3"/>
        <v>2.6631958350020026</v>
      </c>
    </row>
    <row r="70" spans="1:11" x14ac:dyDescent="0.2">
      <c r="A70" s="3">
        <v>80</v>
      </c>
      <c r="B70" s="5" t="s">
        <v>92</v>
      </c>
      <c r="C70" s="4">
        <v>144870</v>
      </c>
      <c r="D70" s="11">
        <f t="shared" si="3"/>
        <v>5.7983019258645678E-2</v>
      </c>
      <c r="E70" s="11">
        <f t="shared" si="3"/>
        <v>7.66204183060675E-2</v>
      </c>
      <c r="F70" s="11">
        <f t="shared" si="3"/>
        <v>0.20225029336646649</v>
      </c>
      <c r="G70" s="11">
        <f t="shared" si="3"/>
        <v>1.0505970870435561</v>
      </c>
      <c r="H70" s="11">
        <f t="shared" si="3"/>
        <v>0.14357700006902741</v>
      </c>
      <c r="I70" s="11">
        <f t="shared" si="3"/>
        <v>0.94222406295299233</v>
      </c>
      <c r="J70" s="11">
        <f t="shared" si="3"/>
        <v>0.2195071443363015</v>
      </c>
      <c r="K70" s="11">
        <f t="shared" si="3"/>
        <v>2.6927590253330571</v>
      </c>
    </row>
    <row r="71" spans="1:11" x14ac:dyDescent="0.2">
      <c r="A71" s="3">
        <v>82</v>
      </c>
      <c r="B71" s="5" t="s">
        <v>77</v>
      </c>
      <c r="C71" s="4">
        <v>245268</v>
      </c>
      <c r="D71" s="11">
        <f t="shared" si="3"/>
        <v>5.993443906257645E-2</v>
      </c>
      <c r="E71" s="11">
        <f t="shared" si="3"/>
        <v>7.2981391783681529E-2</v>
      </c>
      <c r="F71" s="11">
        <f t="shared" si="3"/>
        <v>0.13862387266174145</v>
      </c>
      <c r="G71" s="11">
        <f t="shared" si="3"/>
        <v>1.0221472022440758</v>
      </c>
      <c r="H71" s="11">
        <f t="shared" si="3"/>
        <v>0.21282841626302659</v>
      </c>
      <c r="I71" s="11">
        <f t="shared" si="3"/>
        <v>0.5691733124582089</v>
      </c>
      <c r="J71" s="11">
        <f t="shared" si="3"/>
        <v>0.30252621622062398</v>
      </c>
      <c r="K71" s="11">
        <f t="shared" si="3"/>
        <v>2.3782148506939347</v>
      </c>
    </row>
    <row r="72" spans="1:11" x14ac:dyDescent="0.2">
      <c r="A72" s="3">
        <v>84</v>
      </c>
      <c r="B72" s="5" t="s">
        <v>98</v>
      </c>
      <c r="C72" s="4">
        <v>35462</v>
      </c>
      <c r="D72" s="11">
        <f t="shared" si="3"/>
        <v>5.6398398285488691E-2</v>
      </c>
      <c r="E72" s="11">
        <f t="shared" si="3"/>
        <v>5.0758558456939828E-2</v>
      </c>
      <c r="F72" s="11">
        <f t="shared" si="3"/>
        <v>0.24251311262760136</v>
      </c>
      <c r="G72" s="11">
        <f t="shared" si="3"/>
        <v>0.9954317297388755</v>
      </c>
      <c r="H72" s="11">
        <f t="shared" si="3"/>
        <v>0.21995375331340591</v>
      </c>
      <c r="I72" s="11">
        <f t="shared" si="3"/>
        <v>0.82341661496813479</v>
      </c>
      <c r="J72" s="11">
        <f t="shared" si="3"/>
        <v>0.19457447408493597</v>
      </c>
      <c r="K72" s="11">
        <f t="shared" si="3"/>
        <v>2.5830466414753821</v>
      </c>
    </row>
    <row r="73" spans="1:11" x14ac:dyDescent="0.2">
      <c r="A73" s="3">
        <v>85</v>
      </c>
      <c r="B73" s="5" t="s">
        <v>99</v>
      </c>
      <c r="C73" s="4">
        <v>28029</v>
      </c>
      <c r="D73" s="11">
        <f t="shared" si="3"/>
        <v>3.2109600770630416E-2</v>
      </c>
      <c r="E73" s="11">
        <f t="shared" si="3"/>
        <v>4.6380534446466164E-2</v>
      </c>
      <c r="F73" s="11">
        <f t="shared" si="3"/>
        <v>3.924506760854829E-2</v>
      </c>
      <c r="G73" s="11">
        <f t="shared" si="3"/>
        <v>1.494880302543794</v>
      </c>
      <c r="H73" s="11">
        <f t="shared" si="3"/>
        <v>0.55656641335759394</v>
      </c>
      <c r="I73" s="11">
        <f t="shared" si="3"/>
        <v>0.34963787505797567</v>
      </c>
      <c r="J73" s="11">
        <f t="shared" si="3"/>
        <v>0.24617360590816653</v>
      </c>
      <c r="K73" s="11">
        <f t="shared" si="3"/>
        <v>2.764993399693175</v>
      </c>
    </row>
    <row r="74" spans="1:11" x14ac:dyDescent="0.2">
      <c r="A74" s="3">
        <v>86</v>
      </c>
      <c r="B74" s="5" t="s">
        <v>100</v>
      </c>
      <c r="C74" s="4">
        <v>23076</v>
      </c>
      <c r="D74" s="11">
        <f t="shared" si="3"/>
        <v>9.5337146819206103E-2</v>
      </c>
      <c r="E74" s="11">
        <f t="shared" si="3"/>
        <v>5.6335586756803606E-2</v>
      </c>
      <c r="F74" s="11">
        <f t="shared" si="3"/>
        <v>6.0669093430403886E-2</v>
      </c>
      <c r="G74" s="11">
        <f t="shared" si="3"/>
        <v>1.1960478419136766</v>
      </c>
      <c r="H74" s="11">
        <f t="shared" si="3"/>
        <v>0.17767377361761139</v>
      </c>
      <c r="I74" s="11">
        <f t="shared" si="3"/>
        <v>0.41168313399202633</v>
      </c>
      <c r="J74" s="11">
        <f t="shared" si="3"/>
        <v>0.35968105390882299</v>
      </c>
      <c r="K74" s="11">
        <f t="shared" si="3"/>
        <v>2.3574276304385506</v>
      </c>
    </row>
    <row r="75" spans="1:11" x14ac:dyDescent="0.2">
      <c r="A75" s="3">
        <v>87</v>
      </c>
      <c r="B75" s="5" t="s">
        <v>78</v>
      </c>
      <c r="C75" s="4">
        <v>2449</v>
      </c>
      <c r="D75" s="11">
        <f t="shared" si="3"/>
        <v>8.1665986116782358E-2</v>
      </c>
      <c r="E75" s="11">
        <f t="shared" si="3"/>
        <v>0</v>
      </c>
      <c r="F75" s="11">
        <f t="shared" si="3"/>
        <v>0.20416496529195591</v>
      </c>
      <c r="G75" s="11">
        <f t="shared" si="3"/>
        <v>0.7349938750510413</v>
      </c>
      <c r="H75" s="11">
        <f t="shared" si="3"/>
        <v>0.12249897917517355</v>
      </c>
      <c r="I75" s="11">
        <f t="shared" si="3"/>
        <v>8.1665986116782358E-2</v>
      </c>
      <c r="J75" s="11">
        <f t="shared" si="3"/>
        <v>0.12249897917517355</v>
      </c>
      <c r="K75" s="11">
        <f t="shared" si="3"/>
        <v>1.347488770926909</v>
      </c>
    </row>
    <row r="76" spans="1:11" x14ac:dyDescent="0.2">
      <c r="A76" s="3">
        <v>88</v>
      </c>
      <c r="B76" s="5" t="s">
        <v>79</v>
      </c>
      <c r="C76" s="4">
        <v>11569</v>
      </c>
      <c r="D76" s="11">
        <f t="shared" ref="D76:K85" si="4">(D32/$C32)*100</f>
        <v>4.3218947186446539E-2</v>
      </c>
      <c r="E76" s="11">
        <f t="shared" si="4"/>
        <v>6.9150315498314463E-2</v>
      </c>
      <c r="F76" s="11">
        <f t="shared" si="4"/>
        <v>0.19016336762036479</v>
      </c>
      <c r="G76" s="11">
        <f t="shared" si="4"/>
        <v>1.2533494684069497</v>
      </c>
      <c r="H76" s="11">
        <f t="shared" si="4"/>
        <v>0.12965684155933963</v>
      </c>
      <c r="I76" s="11">
        <f t="shared" si="4"/>
        <v>0.99403578528827041</v>
      </c>
      <c r="J76" s="11">
        <f t="shared" si="4"/>
        <v>0.13830063099662893</v>
      </c>
      <c r="K76" s="11">
        <f t="shared" si="4"/>
        <v>2.8178753565563142</v>
      </c>
    </row>
    <row r="77" spans="1:11" x14ac:dyDescent="0.2">
      <c r="A77" s="3">
        <v>91</v>
      </c>
      <c r="B77" s="5" t="s">
        <v>101</v>
      </c>
      <c r="C77" s="4">
        <v>4684</v>
      </c>
      <c r="D77" s="11">
        <f t="shared" si="4"/>
        <v>0.1067463706233988</v>
      </c>
      <c r="E77" s="11">
        <f t="shared" si="4"/>
        <v>4.2698548249359522E-2</v>
      </c>
      <c r="F77" s="11">
        <f t="shared" si="4"/>
        <v>8.5397096498719044E-2</v>
      </c>
      <c r="G77" s="11">
        <f t="shared" si="4"/>
        <v>1.4090520922288641</v>
      </c>
      <c r="H77" s="11">
        <f t="shared" si="4"/>
        <v>0.2775405636208369</v>
      </c>
      <c r="I77" s="11">
        <f t="shared" si="4"/>
        <v>0.29888983774551664</v>
      </c>
      <c r="J77" s="11">
        <f t="shared" si="4"/>
        <v>0.34158838599487618</v>
      </c>
      <c r="K77" s="11">
        <f t="shared" si="4"/>
        <v>2.5619128949615715</v>
      </c>
    </row>
    <row r="78" spans="1:11" x14ac:dyDescent="0.2">
      <c r="A78" s="3">
        <v>92</v>
      </c>
      <c r="B78" s="5" t="s">
        <v>102</v>
      </c>
      <c r="C78" s="4">
        <v>3764</v>
      </c>
      <c r="D78" s="11">
        <f t="shared" si="4"/>
        <v>5.3134962805526036E-2</v>
      </c>
      <c r="E78" s="11">
        <f t="shared" si="4"/>
        <v>2.6567481402763018E-2</v>
      </c>
      <c r="F78" s="11">
        <f t="shared" si="4"/>
        <v>0.1594048884165781</v>
      </c>
      <c r="G78" s="11">
        <f t="shared" si="4"/>
        <v>1.1689691817215728</v>
      </c>
      <c r="H78" s="11">
        <f t="shared" si="4"/>
        <v>0.18597236981934112</v>
      </c>
      <c r="I78" s="11">
        <f t="shared" si="4"/>
        <v>0.50478214665249732</v>
      </c>
      <c r="J78" s="11">
        <f t="shared" si="4"/>
        <v>0.10626992561105207</v>
      </c>
      <c r="K78" s="11">
        <f t="shared" si="4"/>
        <v>2.2051009564293307</v>
      </c>
    </row>
    <row r="79" spans="1:11" x14ac:dyDescent="0.2">
      <c r="A79" s="3">
        <v>93</v>
      </c>
      <c r="B79" s="5" t="s">
        <v>103</v>
      </c>
      <c r="C79" s="4">
        <v>459</v>
      </c>
      <c r="D79" s="11">
        <f t="shared" si="4"/>
        <v>0</v>
      </c>
      <c r="E79" s="11">
        <f t="shared" si="4"/>
        <v>0.2178649237472767</v>
      </c>
      <c r="F79" s="11">
        <f t="shared" si="4"/>
        <v>0.2178649237472767</v>
      </c>
      <c r="G79" s="11">
        <f t="shared" si="4"/>
        <v>1.7429193899782136</v>
      </c>
      <c r="H79" s="11">
        <f t="shared" si="4"/>
        <v>0.2178649237472767</v>
      </c>
      <c r="I79" s="11">
        <f t="shared" si="4"/>
        <v>0.65359477124183007</v>
      </c>
      <c r="J79" s="11">
        <f t="shared" si="4"/>
        <v>0</v>
      </c>
      <c r="K79" s="11">
        <f t="shared" si="4"/>
        <v>3.0501089324618738</v>
      </c>
    </row>
    <row r="80" spans="1:11" x14ac:dyDescent="0.2">
      <c r="A80" s="3">
        <v>95</v>
      </c>
      <c r="B80" s="5" t="s">
        <v>104</v>
      </c>
      <c r="C80" s="4">
        <v>6769</v>
      </c>
      <c r="D80" s="11">
        <f t="shared" si="4"/>
        <v>0</v>
      </c>
      <c r="E80" s="11">
        <f t="shared" si="4"/>
        <v>2.9546461811198108E-2</v>
      </c>
      <c r="F80" s="11">
        <f t="shared" si="4"/>
        <v>0</v>
      </c>
      <c r="G80" s="11">
        <f t="shared" si="4"/>
        <v>0.19205200177278772</v>
      </c>
      <c r="H80" s="11">
        <f t="shared" si="4"/>
        <v>8.8639385433594328E-2</v>
      </c>
      <c r="I80" s="11">
        <f t="shared" si="4"/>
        <v>5.9092923622396216E-2</v>
      </c>
      <c r="J80" s="11">
        <f t="shared" si="4"/>
        <v>0.11818584724479243</v>
      </c>
      <c r="K80" s="11">
        <f t="shared" si="4"/>
        <v>0.48751661988476874</v>
      </c>
    </row>
    <row r="81" spans="1:12" x14ac:dyDescent="0.2">
      <c r="A81" s="3">
        <v>96</v>
      </c>
      <c r="B81" s="5" t="s">
        <v>105</v>
      </c>
      <c r="C81" s="4">
        <v>55605</v>
      </c>
      <c r="D81" s="11">
        <f t="shared" si="4"/>
        <v>4.49599856128046E-2</v>
      </c>
      <c r="E81" s="11">
        <f t="shared" si="4"/>
        <v>9.5315169499145758E-2</v>
      </c>
      <c r="F81" s="11">
        <f t="shared" si="4"/>
        <v>0.21221113209243772</v>
      </c>
      <c r="G81" s="11">
        <f t="shared" si="4"/>
        <v>0.98552288463267701</v>
      </c>
      <c r="H81" s="11">
        <f t="shared" si="4"/>
        <v>0.26076791655426673</v>
      </c>
      <c r="I81" s="11">
        <f t="shared" si="4"/>
        <v>0.9045949105296287</v>
      </c>
      <c r="J81" s="11">
        <f t="shared" si="4"/>
        <v>0.22300152863951084</v>
      </c>
      <c r="K81" s="11">
        <f t="shared" si="4"/>
        <v>2.7263735275604715</v>
      </c>
    </row>
    <row r="82" spans="1:12" x14ac:dyDescent="0.2">
      <c r="A82" s="3">
        <v>97</v>
      </c>
      <c r="B82" s="5" t="s">
        <v>106</v>
      </c>
      <c r="C82" s="4">
        <v>2129</v>
      </c>
      <c r="D82" s="11">
        <f t="shared" si="4"/>
        <v>0</v>
      </c>
      <c r="E82" s="11">
        <f t="shared" si="4"/>
        <v>0</v>
      </c>
      <c r="F82" s="11">
        <f t="shared" si="4"/>
        <v>9.394081728511039E-2</v>
      </c>
      <c r="G82" s="11">
        <f t="shared" si="4"/>
        <v>0.84546735556599339</v>
      </c>
      <c r="H82" s="11">
        <f t="shared" si="4"/>
        <v>9.394081728511039E-2</v>
      </c>
      <c r="I82" s="11">
        <f t="shared" si="4"/>
        <v>1.5500234852043211</v>
      </c>
      <c r="J82" s="11">
        <f t="shared" si="4"/>
        <v>0.14091122592766556</v>
      </c>
      <c r="K82" s="11">
        <f t="shared" si="4"/>
        <v>2.7242837012682011</v>
      </c>
    </row>
    <row r="83" spans="1:12" x14ac:dyDescent="0.2">
      <c r="A83" s="3">
        <v>98</v>
      </c>
      <c r="B83" s="5" t="s">
        <v>108</v>
      </c>
      <c r="C83" s="4">
        <v>79953</v>
      </c>
      <c r="D83" s="11">
        <f t="shared" si="4"/>
        <v>3.3769839780871259E-2</v>
      </c>
      <c r="E83" s="11">
        <f t="shared" si="4"/>
        <v>7.0041149175140399E-2</v>
      </c>
      <c r="F83" s="11">
        <f t="shared" si="4"/>
        <v>6.2536740334946786E-2</v>
      </c>
      <c r="G83" s="11">
        <f t="shared" si="4"/>
        <v>0.59785123760209125</v>
      </c>
      <c r="H83" s="11">
        <f t="shared" si="4"/>
        <v>0.12007054144309783</v>
      </c>
      <c r="I83" s="11">
        <f t="shared" si="4"/>
        <v>0.26890798344027117</v>
      </c>
      <c r="J83" s="11">
        <f t="shared" si="4"/>
        <v>0.23638887846609882</v>
      </c>
      <c r="K83" s="11">
        <f t="shared" si="4"/>
        <v>1.3895663702425174</v>
      </c>
    </row>
    <row r="84" spans="1:12" x14ac:dyDescent="0.2">
      <c r="A84" s="3">
        <v>102</v>
      </c>
      <c r="B84" s="5" t="s">
        <v>109</v>
      </c>
      <c r="C84" s="4">
        <v>291876</v>
      </c>
      <c r="D84" s="11">
        <f t="shared" si="4"/>
        <v>9.4218092614671983E-2</v>
      </c>
      <c r="E84" s="11">
        <f t="shared" si="4"/>
        <v>8.2569310255039816E-2</v>
      </c>
      <c r="F84" s="11">
        <f t="shared" si="4"/>
        <v>0.27306116295961302</v>
      </c>
      <c r="G84" s="11">
        <f t="shared" si="4"/>
        <v>0.8668064520549823</v>
      </c>
      <c r="H84" s="11">
        <f t="shared" si="4"/>
        <v>0.15725856185503434</v>
      </c>
      <c r="I84" s="11">
        <f t="shared" si="4"/>
        <v>1.1165700502953309</v>
      </c>
      <c r="J84" s="11">
        <f t="shared" si="4"/>
        <v>0.26894982800915457</v>
      </c>
      <c r="K84" s="11">
        <f t="shared" si="4"/>
        <v>2.859433458043827</v>
      </c>
    </row>
    <row r="85" spans="1:12" x14ac:dyDescent="0.2">
      <c r="A85" s="3">
        <v>103</v>
      </c>
      <c r="B85" s="5" t="s">
        <v>110</v>
      </c>
      <c r="C85" s="4">
        <v>155971</v>
      </c>
      <c r="D85" s="11">
        <f t="shared" si="4"/>
        <v>7.757852421283444E-2</v>
      </c>
      <c r="E85" s="11">
        <f t="shared" si="4"/>
        <v>5.1932731084624706E-2</v>
      </c>
      <c r="F85" s="11">
        <f t="shared" si="4"/>
        <v>6.5396772476934817E-2</v>
      </c>
      <c r="G85" s="11">
        <f t="shared" si="4"/>
        <v>1.1040513941694288</v>
      </c>
      <c r="H85" s="11">
        <f t="shared" si="4"/>
        <v>0.28595059337953854</v>
      </c>
      <c r="I85" s="11">
        <f t="shared" si="4"/>
        <v>0.46098313147956993</v>
      </c>
      <c r="J85" s="11">
        <f t="shared" si="4"/>
        <v>0.26030480025132879</v>
      </c>
      <c r="K85" s="11">
        <f t="shared" si="4"/>
        <v>2.30619794705426</v>
      </c>
    </row>
    <row r="88" spans="1:12" x14ac:dyDescent="0.2">
      <c r="A88" s="7" t="s">
        <v>122</v>
      </c>
      <c r="B88" s="6" t="s">
        <v>8</v>
      </c>
      <c r="C88" s="6" t="s">
        <v>7</v>
      </c>
      <c r="D88" s="6" t="s">
        <v>26</v>
      </c>
      <c r="E88" s="6" t="s">
        <v>32</v>
      </c>
      <c r="F88" s="6" t="s">
        <v>30</v>
      </c>
      <c r="G88" s="6" t="s">
        <v>31</v>
      </c>
      <c r="H88" s="6" t="s">
        <v>28</v>
      </c>
      <c r="I88" s="6" t="s">
        <v>29</v>
      </c>
      <c r="J88" s="6" t="s">
        <v>27</v>
      </c>
      <c r="K88" s="7" t="s">
        <v>33</v>
      </c>
    </row>
    <row r="89" spans="1:12" x14ac:dyDescent="0.2">
      <c r="A89" s="3">
        <v>64</v>
      </c>
      <c r="B89" s="5" t="s">
        <v>76</v>
      </c>
      <c r="C89" s="10">
        <v>971</v>
      </c>
      <c r="D89" s="11">
        <v>0</v>
      </c>
      <c r="E89" s="11">
        <v>0.10298661174047373</v>
      </c>
      <c r="F89" s="11">
        <v>0</v>
      </c>
      <c r="G89" s="11">
        <v>1.3388259526261586</v>
      </c>
      <c r="H89" s="11">
        <v>0.41194644696189492</v>
      </c>
      <c r="I89" s="11">
        <v>2.6776519052523171</v>
      </c>
      <c r="J89" s="11">
        <v>0.30895983522142123</v>
      </c>
      <c r="K89" s="11">
        <v>4.8403707518022658</v>
      </c>
      <c r="L89" s="3">
        <v>1</v>
      </c>
    </row>
    <row r="90" spans="1:12" x14ac:dyDescent="0.2">
      <c r="A90" s="3">
        <v>60</v>
      </c>
      <c r="B90" s="5" t="s">
        <v>86</v>
      </c>
      <c r="C90" s="10">
        <v>133876</v>
      </c>
      <c r="D90" s="11">
        <v>5.6021990498670411E-2</v>
      </c>
      <c r="E90" s="11">
        <v>8.664734530461024E-2</v>
      </c>
      <c r="F90" s="11">
        <v>0.29206131046640171</v>
      </c>
      <c r="G90" s="11">
        <v>1.0517195016283725</v>
      </c>
      <c r="H90" s="11">
        <v>0.18449908870895457</v>
      </c>
      <c r="I90" s="11">
        <v>1.3109145776688875</v>
      </c>
      <c r="J90" s="11">
        <v>0.16657205174938003</v>
      </c>
      <c r="K90" s="11">
        <v>3.1484358660252774</v>
      </c>
      <c r="L90" s="3">
        <v>2</v>
      </c>
    </row>
    <row r="91" spans="1:12" x14ac:dyDescent="0.2">
      <c r="A91" s="3">
        <v>62</v>
      </c>
      <c r="B91" s="5" t="s">
        <v>87</v>
      </c>
      <c r="C91" s="10">
        <v>105867</v>
      </c>
      <c r="D91" s="11">
        <v>6.1397791568666343E-2</v>
      </c>
      <c r="E91" s="11">
        <v>9.9181047918614873E-2</v>
      </c>
      <c r="F91" s="11">
        <v>0.31360102770457271</v>
      </c>
      <c r="G91" s="11">
        <v>1.0428178752585793</v>
      </c>
      <c r="H91" s="11">
        <v>0.17285839780101447</v>
      </c>
      <c r="I91" s="11">
        <v>1.2808523902632549</v>
      </c>
      <c r="J91" s="11">
        <v>0.17002465357476834</v>
      </c>
      <c r="K91" s="11">
        <v>3.1407331840894703</v>
      </c>
      <c r="L91" s="3">
        <v>3</v>
      </c>
    </row>
    <row r="92" spans="1:12" x14ac:dyDescent="0.2">
      <c r="A92" s="3">
        <v>93</v>
      </c>
      <c r="B92" s="5" t="s">
        <v>103</v>
      </c>
      <c r="C92" s="10">
        <v>459</v>
      </c>
      <c r="D92" s="11">
        <v>0</v>
      </c>
      <c r="E92" s="11">
        <v>0.2178649237472767</v>
      </c>
      <c r="F92" s="11">
        <v>0.2178649237472767</v>
      </c>
      <c r="G92" s="11">
        <v>1.7429193899782136</v>
      </c>
      <c r="H92" s="11">
        <v>0.2178649237472767</v>
      </c>
      <c r="I92" s="11">
        <v>0.65359477124183007</v>
      </c>
      <c r="J92" s="11">
        <v>0</v>
      </c>
      <c r="K92" s="11">
        <v>3.0501089324618738</v>
      </c>
      <c r="L92" s="3">
        <v>4</v>
      </c>
    </row>
    <row r="93" spans="1:12" x14ac:dyDescent="0.2">
      <c r="A93" s="3">
        <v>102</v>
      </c>
      <c r="B93" s="5" t="s">
        <v>109</v>
      </c>
      <c r="C93" s="10">
        <v>291876</v>
      </c>
      <c r="D93" s="11">
        <v>9.4218092614671983E-2</v>
      </c>
      <c r="E93" s="11">
        <v>8.2569310255039816E-2</v>
      </c>
      <c r="F93" s="11">
        <v>0.27306116295961302</v>
      </c>
      <c r="G93" s="11">
        <v>0.8668064520549823</v>
      </c>
      <c r="H93" s="11">
        <v>0.15725856185503434</v>
      </c>
      <c r="I93" s="11">
        <v>1.1165700502953309</v>
      </c>
      <c r="J93" s="11">
        <v>0.26894982800915457</v>
      </c>
      <c r="K93" s="11">
        <v>2.859433458043827</v>
      </c>
      <c r="L93" s="3">
        <v>5</v>
      </c>
    </row>
    <row r="94" spans="1:12" x14ac:dyDescent="0.2">
      <c r="A94" s="3">
        <v>88</v>
      </c>
      <c r="B94" s="5" t="s">
        <v>79</v>
      </c>
      <c r="C94" s="10">
        <v>11569</v>
      </c>
      <c r="D94" s="11">
        <v>4.3218947186446539E-2</v>
      </c>
      <c r="E94" s="11">
        <v>6.9150315498314463E-2</v>
      </c>
      <c r="F94" s="11">
        <v>0.19016336762036479</v>
      </c>
      <c r="G94" s="11">
        <v>1.2533494684069497</v>
      </c>
      <c r="H94" s="11">
        <v>0.12965684155933963</v>
      </c>
      <c r="I94" s="11">
        <v>0.99403578528827041</v>
      </c>
      <c r="J94" s="11">
        <v>0.13830063099662893</v>
      </c>
      <c r="K94" s="11">
        <v>2.8178753565563142</v>
      </c>
      <c r="L94" s="3">
        <v>6</v>
      </c>
    </row>
    <row r="95" spans="1:12" x14ac:dyDescent="0.2">
      <c r="A95" s="3">
        <v>85</v>
      </c>
      <c r="B95" s="5" t="s">
        <v>99</v>
      </c>
      <c r="C95" s="10">
        <v>28029</v>
      </c>
      <c r="D95" s="11">
        <v>3.2109600770630416E-2</v>
      </c>
      <c r="E95" s="11">
        <v>4.6380534446466164E-2</v>
      </c>
      <c r="F95" s="11">
        <v>3.924506760854829E-2</v>
      </c>
      <c r="G95" s="11">
        <v>1.494880302543794</v>
      </c>
      <c r="H95" s="11">
        <v>0.55656641335759394</v>
      </c>
      <c r="I95" s="11">
        <v>0.34963787505797567</v>
      </c>
      <c r="J95" s="11">
        <v>0.24617360590816653</v>
      </c>
      <c r="K95" s="11">
        <v>2.764993399693175</v>
      </c>
      <c r="L95" s="3">
        <v>7</v>
      </c>
    </row>
    <row r="96" spans="1:12" x14ac:dyDescent="0.2">
      <c r="A96" s="3">
        <v>65</v>
      </c>
      <c r="B96" s="5" t="s">
        <v>90</v>
      </c>
      <c r="C96" s="10">
        <v>112331</v>
      </c>
      <c r="D96" s="11">
        <v>6.9437644105367166E-2</v>
      </c>
      <c r="E96" s="11">
        <v>9.9705335125655437E-2</v>
      </c>
      <c r="F96" s="11">
        <v>0.26617763573724085</v>
      </c>
      <c r="G96" s="11">
        <v>0.93206683818358238</v>
      </c>
      <c r="H96" s="11">
        <v>0.11483918063579955</v>
      </c>
      <c r="I96" s="11">
        <v>1.0015044822889496</v>
      </c>
      <c r="J96" s="11">
        <v>0.27151899297611526</v>
      </c>
      <c r="K96" s="11">
        <v>2.7552501090527102</v>
      </c>
      <c r="L96" s="3">
        <v>8</v>
      </c>
    </row>
    <row r="97" spans="1:12" x14ac:dyDescent="0.2">
      <c r="A97" s="3">
        <v>96</v>
      </c>
      <c r="B97" s="5" t="s">
        <v>105</v>
      </c>
      <c r="C97" s="10">
        <v>55605</v>
      </c>
      <c r="D97" s="11">
        <v>4.49599856128046E-2</v>
      </c>
      <c r="E97" s="11">
        <v>9.5315169499145758E-2</v>
      </c>
      <c r="F97" s="11">
        <v>0.21221113209243772</v>
      </c>
      <c r="G97" s="11">
        <v>0.98552288463267701</v>
      </c>
      <c r="H97" s="11">
        <v>0.26076791655426673</v>
      </c>
      <c r="I97" s="11">
        <v>0.9045949105296287</v>
      </c>
      <c r="J97" s="11">
        <v>0.22300152863951084</v>
      </c>
      <c r="K97" s="11">
        <v>2.7263735275604715</v>
      </c>
      <c r="L97" s="3">
        <v>9</v>
      </c>
    </row>
    <row r="98" spans="1:12" x14ac:dyDescent="0.2">
      <c r="A98" s="3">
        <v>97</v>
      </c>
      <c r="B98" s="5" t="s">
        <v>106</v>
      </c>
      <c r="C98" s="10">
        <v>2129</v>
      </c>
      <c r="D98" s="11">
        <v>0</v>
      </c>
      <c r="E98" s="11">
        <v>0</v>
      </c>
      <c r="F98" s="11">
        <v>9.394081728511039E-2</v>
      </c>
      <c r="G98" s="11">
        <v>0.84546735556599339</v>
      </c>
      <c r="H98" s="11">
        <v>9.394081728511039E-2</v>
      </c>
      <c r="I98" s="11">
        <v>1.5500234852043211</v>
      </c>
      <c r="J98" s="11">
        <v>0.14091122592766556</v>
      </c>
      <c r="K98" s="11">
        <v>2.7242837012682011</v>
      </c>
      <c r="L98" s="3">
        <v>10</v>
      </c>
    </row>
    <row r="99" spans="1:12" x14ac:dyDescent="0.2">
      <c r="A99" s="3">
        <v>48</v>
      </c>
      <c r="B99" s="5" t="s">
        <v>72</v>
      </c>
      <c r="C99" s="10">
        <v>43765</v>
      </c>
      <c r="D99" s="11">
        <v>5.2553410259339656E-2</v>
      </c>
      <c r="E99" s="11">
        <v>0.10282188963783845</v>
      </c>
      <c r="F99" s="11">
        <v>0.26505198217753911</v>
      </c>
      <c r="G99" s="11">
        <v>1.0282188963783845</v>
      </c>
      <c r="H99" s="11">
        <v>0.14166571461213298</v>
      </c>
      <c r="I99" s="11">
        <v>0.94824631554895467</v>
      </c>
      <c r="J99" s="11">
        <v>0.17822460870558665</v>
      </c>
      <c r="K99" s="11">
        <v>2.7167828173197761</v>
      </c>
      <c r="L99" s="3">
        <v>11</v>
      </c>
    </row>
    <row r="100" spans="1:12" x14ac:dyDescent="0.2">
      <c r="A100" s="3">
        <v>80</v>
      </c>
      <c r="B100" s="5" t="s">
        <v>92</v>
      </c>
      <c r="C100" s="10">
        <v>144870</v>
      </c>
      <c r="D100" s="11">
        <v>5.7983019258645678E-2</v>
      </c>
      <c r="E100" s="11">
        <v>7.66204183060675E-2</v>
      </c>
      <c r="F100" s="11">
        <v>0.20225029336646649</v>
      </c>
      <c r="G100" s="11">
        <v>1.0505970870435561</v>
      </c>
      <c r="H100" s="11">
        <v>0.14357700006902741</v>
      </c>
      <c r="I100" s="11">
        <v>0.94222406295299233</v>
      </c>
      <c r="J100" s="11">
        <v>0.2195071443363015</v>
      </c>
      <c r="K100" s="11">
        <v>2.6927590253330571</v>
      </c>
      <c r="L100" s="3">
        <v>12</v>
      </c>
    </row>
    <row r="101" spans="1:12" x14ac:dyDescent="0.2">
      <c r="A101" s="3">
        <v>79</v>
      </c>
      <c r="B101" s="5" t="s">
        <v>97</v>
      </c>
      <c r="C101" s="10">
        <v>9988</v>
      </c>
      <c r="D101" s="11">
        <v>0.27032438926712055</v>
      </c>
      <c r="E101" s="11">
        <v>5.0060072086503801E-2</v>
      </c>
      <c r="F101" s="11">
        <v>0.11013215859030838</v>
      </c>
      <c r="G101" s="11">
        <v>1.3115738886663997</v>
      </c>
      <c r="H101" s="11">
        <v>0.24028834601521826</v>
      </c>
      <c r="I101" s="11">
        <v>0.28033640368442131</v>
      </c>
      <c r="J101" s="11">
        <v>0.40048057669203041</v>
      </c>
      <c r="K101" s="11">
        <v>2.6631958350020026</v>
      </c>
      <c r="L101" s="3">
        <v>13</v>
      </c>
    </row>
    <row r="102" spans="1:12" x14ac:dyDescent="0.2">
      <c r="A102" s="3">
        <v>49</v>
      </c>
      <c r="B102" s="5" t="s">
        <v>73</v>
      </c>
      <c r="C102" s="10">
        <v>217036</v>
      </c>
      <c r="D102" s="11">
        <v>4.7457564643653589E-2</v>
      </c>
      <c r="E102" s="11">
        <v>8.4778562081866599E-2</v>
      </c>
      <c r="F102" s="11">
        <v>0.26493300650583312</v>
      </c>
      <c r="G102" s="11">
        <v>0.80954311727086758</v>
      </c>
      <c r="H102" s="11">
        <v>0.1202565473009086</v>
      </c>
      <c r="I102" s="11">
        <v>1.1210121823107688</v>
      </c>
      <c r="J102" s="11">
        <v>0.15711679168432885</v>
      </c>
      <c r="K102" s="11">
        <v>2.6050977717982269</v>
      </c>
      <c r="L102" s="3">
        <v>14</v>
      </c>
    </row>
    <row r="103" spans="1:12" x14ac:dyDescent="0.2">
      <c r="A103" s="3">
        <v>84</v>
      </c>
      <c r="B103" s="5" t="s">
        <v>98</v>
      </c>
      <c r="C103" s="10">
        <v>35462</v>
      </c>
      <c r="D103" s="11">
        <v>5.6398398285488691E-2</v>
      </c>
      <c r="E103" s="11">
        <v>5.0758558456939828E-2</v>
      </c>
      <c r="F103" s="11">
        <v>0.24251311262760136</v>
      </c>
      <c r="G103" s="11">
        <v>0.9954317297388755</v>
      </c>
      <c r="H103" s="11">
        <v>0.21995375331340591</v>
      </c>
      <c r="I103" s="11">
        <v>0.82341661496813479</v>
      </c>
      <c r="J103" s="11">
        <v>0.19457447408493597</v>
      </c>
      <c r="K103" s="11">
        <v>2.5830466414753821</v>
      </c>
      <c r="L103" s="3">
        <v>15</v>
      </c>
    </row>
    <row r="104" spans="1:12" x14ac:dyDescent="0.2">
      <c r="A104" s="3">
        <v>91</v>
      </c>
      <c r="B104" s="5" t="s">
        <v>101</v>
      </c>
      <c r="C104" s="10">
        <v>4684</v>
      </c>
      <c r="D104" s="11">
        <v>0.1067463706233988</v>
      </c>
      <c r="E104" s="11">
        <v>4.2698548249359522E-2</v>
      </c>
      <c r="F104" s="11">
        <v>8.5397096498719044E-2</v>
      </c>
      <c r="G104" s="11">
        <v>1.4090520922288641</v>
      </c>
      <c r="H104" s="11">
        <v>0.2775405636208369</v>
      </c>
      <c r="I104" s="11">
        <v>0.29888983774551664</v>
      </c>
      <c r="J104" s="11">
        <v>0.34158838599487618</v>
      </c>
      <c r="K104" s="11">
        <v>2.5619128949615715</v>
      </c>
      <c r="L104" s="3">
        <v>16</v>
      </c>
    </row>
    <row r="105" spans="1:12" x14ac:dyDescent="0.2">
      <c r="A105" s="3">
        <v>55</v>
      </c>
      <c r="B105" s="5" t="s">
        <v>75</v>
      </c>
      <c r="C105" s="10">
        <v>1097</v>
      </c>
      <c r="D105" s="11">
        <v>0</v>
      </c>
      <c r="E105" s="11">
        <v>0.18231540565177756</v>
      </c>
      <c r="F105" s="11">
        <v>0.27347310847766637</v>
      </c>
      <c r="G105" s="11">
        <v>0.82041932543299911</v>
      </c>
      <c r="H105" s="11">
        <v>0.18231540565177756</v>
      </c>
      <c r="I105" s="11">
        <v>0.91157702825888776</v>
      </c>
      <c r="J105" s="11">
        <v>9.1157702825888781E-2</v>
      </c>
      <c r="K105" s="11">
        <v>2.461257976298997</v>
      </c>
      <c r="L105" s="3">
        <v>17</v>
      </c>
    </row>
    <row r="106" spans="1:12" x14ac:dyDescent="0.2">
      <c r="A106" s="3">
        <v>58</v>
      </c>
      <c r="B106" s="5" t="s">
        <v>84</v>
      </c>
      <c r="C106" s="10">
        <v>32184</v>
      </c>
      <c r="D106" s="11">
        <v>6.214267959234402E-2</v>
      </c>
      <c r="E106" s="11">
        <v>4.3499875714640812E-2</v>
      </c>
      <c r="F106" s="11">
        <v>0.16467810091971166</v>
      </c>
      <c r="G106" s="11">
        <v>0.88864031817051958</v>
      </c>
      <c r="H106" s="11">
        <v>0.18332090479741486</v>
      </c>
      <c r="I106" s="11">
        <v>0.8668903803131992</v>
      </c>
      <c r="J106" s="11">
        <v>0.20817797663435247</v>
      </c>
      <c r="K106" s="11">
        <v>2.4173502361421826</v>
      </c>
      <c r="L106" s="3">
        <v>18</v>
      </c>
    </row>
    <row r="107" spans="1:12" x14ac:dyDescent="0.2">
      <c r="A107" s="3">
        <v>18</v>
      </c>
      <c r="B107" s="5" t="s">
        <v>130</v>
      </c>
      <c r="C107" s="10">
        <v>214640</v>
      </c>
      <c r="D107" s="11">
        <v>6.1032426388371225E-2</v>
      </c>
      <c r="E107" s="11">
        <v>0.1080879612374208</v>
      </c>
      <c r="F107" s="11">
        <v>0.18402907193440177</v>
      </c>
      <c r="G107" s="11">
        <v>0.88706671636228107</v>
      </c>
      <c r="H107" s="11">
        <v>0.15001863585538575</v>
      </c>
      <c r="I107" s="11">
        <v>0.7128214685054044</v>
      </c>
      <c r="J107" s="11">
        <v>0.29071934401789046</v>
      </c>
      <c r="K107" s="11">
        <v>2.3937756243011554</v>
      </c>
      <c r="L107" s="3">
        <v>19</v>
      </c>
    </row>
    <row r="108" spans="1:12" x14ac:dyDescent="0.2">
      <c r="A108" s="3">
        <v>82</v>
      </c>
      <c r="B108" s="5" t="s">
        <v>77</v>
      </c>
      <c r="C108" s="10">
        <v>245268</v>
      </c>
      <c r="D108" s="11">
        <v>5.993443906257645E-2</v>
      </c>
      <c r="E108" s="11">
        <v>7.2981391783681529E-2</v>
      </c>
      <c r="F108" s="11">
        <v>0.13862387266174145</v>
      </c>
      <c r="G108" s="11">
        <v>1.0221472022440758</v>
      </c>
      <c r="H108" s="11">
        <v>0.21282841626302659</v>
      </c>
      <c r="I108" s="11">
        <v>0.5691733124582089</v>
      </c>
      <c r="J108" s="11">
        <v>0.30252621622062398</v>
      </c>
      <c r="K108" s="11">
        <v>2.3782148506939347</v>
      </c>
      <c r="L108" s="3">
        <v>20</v>
      </c>
    </row>
    <row r="109" spans="1:12" x14ac:dyDescent="0.2">
      <c r="A109" s="3">
        <v>47</v>
      </c>
      <c r="B109" s="5" t="s">
        <v>81</v>
      </c>
      <c r="C109" s="10">
        <v>5092</v>
      </c>
      <c r="D109" s="11">
        <v>7.8554595443833475E-2</v>
      </c>
      <c r="E109" s="11">
        <v>3.9277297721916737E-2</v>
      </c>
      <c r="F109" s="11">
        <v>0.19638648860958366</v>
      </c>
      <c r="G109" s="11">
        <v>1.1390416339355853</v>
      </c>
      <c r="H109" s="11">
        <v>0.25530243519245877</v>
      </c>
      <c r="I109" s="11">
        <v>0.47132757266300079</v>
      </c>
      <c r="J109" s="11">
        <v>0.19638648860958366</v>
      </c>
      <c r="K109" s="11">
        <v>2.3762765121759619</v>
      </c>
      <c r="L109" s="3">
        <v>21</v>
      </c>
    </row>
    <row r="110" spans="1:12" x14ac:dyDescent="0.2">
      <c r="A110" s="3">
        <v>86</v>
      </c>
      <c r="B110" s="5" t="s">
        <v>100</v>
      </c>
      <c r="C110" s="10">
        <v>23076</v>
      </c>
      <c r="D110" s="11">
        <v>9.5337146819206103E-2</v>
      </c>
      <c r="E110" s="11">
        <v>5.6335586756803606E-2</v>
      </c>
      <c r="F110" s="11">
        <v>6.0669093430403886E-2</v>
      </c>
      <c r="G110" s="11">
        <v>1.1960478419136766</v>
      </c>
      <c r="H110" s="11">
        <v>0.17767377361761139</v>
      </c>
      <c r="I110" s="11">
        <v>0.41168313399202633</v>
      </c>
      <c r="J110" s="11">
        <v>0.35968105390882299</v>
      </c>
      <c r="K110" s="11">
        <v>2.3574276304385506</v>
      </c>
      <c r="L110" s="3">
        <v>22</v>
      </c>
    </row>
    <row r="111" spans="1:12" x14ac:dyDescent="0.2">
      <c r="A111" s="3">
        <v>103</v>
      </c>
      <c r="B111" s="5" t="s">
        <v>110</v>
      </c>
      <c r="C111" s="10">
        <v>155971</v>
      </c>
      <c r="D111" s="11">
        <v>7.757852421283444E-2</v>
      </c>
      <c r="E111" s="11">
        <v>5.1932731084624706E-2</v>
      </c>
      <c r="F111" s="11">
        <v>6.5396772476934817E-2</v>
      </c>
      <c r="G111" s="11">
        <v>1.1040513941694288</v>
      </c>
      <c r="H111" s="11">
        <v>0.28595059337953854</v>
      </c>
      <c r="I111" s="11">
        <v>0.46098313147956993</v>
      </c>
      <c r="J111" s="11">
        <v>0.26030480025132879</v>
      </c>
      <c r="K111" s="11">
        <v>2.30619794705426</v>
      </c>
      <c r="L111" s="3">
        <v>23</v>
      </c>
    </row>
    <row r="112" spans="1:12" x14ac:dyDescent="0.2">
      <c r="A112" s="3">
        <v>52</v>
      </c>
      <c r="B112" s="5" t="s">
        <v>94</v>
      </c>
      <c r="C112" s="10">
        <v>73130</v>
      </c>
      <c r="D112" s="11">
        <v>5.0594831122658279E-2</v>
      </c>
      <c r="E112" s="11">
        <v>6.9738821277177634E-2</v>
      </c>
      <c r="F112" s="11">
        <v>0.14084507042253522</v>
      </c>
      <c r="G112" s="11">
        <v>1.2498290715164775</v>
      </c>
      <c r="H112" s="11">
        <v>0.13947764255435527</v>
      </c>
      <c r="I112" s="11">
        <v>0.49500888828114314</v>
      </c>
      <c r="J112" s="11">
        <v>0.15862163270887461</v>
      </c>
      <c r="K112" s="11">
        <v>2.3041159578832215</v>
      </c>
      <c r="L112" s="3">
        <v>24</v>
      </c>
    </row>
    <row r="113" spans="1:12" x14ac:dyDescent="0.2">
      <c r="A113" s="3">
        <v>77</v>
      </c>
      <c r="B113" s="5" t="s">
        <v>89</v>
      </c>
      <c r="C113" s="10">
        <v>362473</v>
      </c>
      <c r="D113" s="11">
        <v>6.152182369445449E-2</v>
      </c>
      <c r="E113" s="11">
        <v>7.7247132889897999E-2</v>
      </c>
      <c r="F113" s="11">
        <v>0.22512021585055991</v>
      </c>
      <c r="G113" s="11">
        <v>0.72419187084279379</v>
      </c>
      <c r="H113" s="11">
        <v>0.14649366987334228</v>
      </c>
      <c r="I113" s="11">
        <v>0.80116312111522792</v>
      </c>
      <c r="J113" s="11">
        <v>0.19753195410416777</v>
      </c>
      <c r="K113" s="11">
        <v>2.233269788370444</v>
      </c>
      <c r="L113" s="3">
        <v>25</v>
      </c>
    </row>
    <row r="114" spans="1:12" x14ac:dyDescent="0.2">
      <c r="A114" s="3">
        <v>92</v>
      </c>
      <c r="B114" s="5" t="s">
        <v>102</v>
      </c>
      <c r="C114" s="10">
        <v>3764</v>
      </c>
      <c r="D114" s="11">
        <v>5.3134962805526036E-2</v>
      </c>
      <c r="E114" s="11">
        <v>2.6567481402763018E-2</v>
      </c>
      <c r="F114" s="11">
        <v>0.1594048884165781</v>
      </c>
      <c r="G114" s="11">
        <v>1.1689691817215728</v>
      </c>
      <c r="H114" s="11">
        <v>0.18597236981934112</v>
      </c>
      <c r="I114" s="11">
        <v>0.50478214665249732</v>
      </c>
      <c r="J114" s="11">
        <v>0.10626992561105207</v>
      </c>
      <c r="K114" s="11">
        <v>2.2051009564293307</v>
      </c>
      <c r="L114" s="3">
        <v>26</v>
      </c>
    </row>
    <row r="115" spans="1:12" x14ac:dyDescent="0.2">
      <c r="A115" s="3">
        <v>50</v>
      </c>
      <c r="B115" s="5" t="s">
        <v>93</v>
      </c>
      <c r="C115" s="10">
        <v>318</v>
      </c>
      <c r="D115" s="11">
        <v>0</v>
      </c>
      <c r="E115" s="11">
        <v>0</v>
      </c>
      <c r="F115" s="11">
        <v>0</v>
      </c>
      <c r="G115" s="11">
        <v>1.8867924528301887</v>
      </c>
      <c r="H115" s="11">
        <v>0.31446540880503149</v>
      </c>
      <c r="I115" s="11">
        <v>0</v>
      </c>
      <c r="J115" s="11">
        <v>0</v>
      </c>
      <c r="K115" s="11">
        <v>2.2012578616352201</v>
      </c>
      <c r="L115" s="3">
        <v>27</v>
      </c>
    </row>
    <row r="116" spans="1:12" x14ac:dyDescent="0.2">
      <c r="A116" s="3">
        <v>20</v>
      </c>
      <c r="B116" s="5" t="s">
        <v>74</v>
      </c>
      <c r="C116" s="10">
        <v>180917</v>
      </c>
      <c r="D116" s="11">
        <v>5.6379444717743497E-2</v>
      </c>
      <c r="E116" s="11">
        <v>6.6328758491462941E-2</v>
      </c>
      <c r="F116" s="11">
        <v>0.15255614453036476</v>
      </c>
      <c r="G116" s="11">
        <v>0.85011358799891668</v>
      </c>
      <c r="H116" s="11">
        <v>0.15642532210903343</v>
      </c>
      <c r="I116" s="11">
        <v>0.63951977978852181</v>
      </c>
      <c r="J116" s="11">
        <v>0.21833216336773217</v>
      </c>
      <c r="K116" s="11">
        <v>2.1396552010037753</v>
      </c>
      <c r="L116" s="3">
        <v>28</v>
      </c>
    </row>
    <row r="117" spans="1:12" x14ac:dyDescent="0.2">
      <c r="A117" s="3">
        <v>51</v>
      </c>
      <c r="B117" s="5" t="s">
        <v>95</v>
      </c>
      <c r="C117" s="10">
        <v>481</v>
      </c>
      <c r="D117" s="11">
        <v>0</v>
      </c>
      <c r="E117" s="11">
        <v>0</v>
      </c>
      <c r="F117" s="11">
        <v>0.20790020790020791</v>
      </c>
      <c r="G117" s="11">
        <v>0.62370062370062374</v>
      </c>
      <c r="H117" s="11">
        <v>0.20790020790020791</v>
      </c>
      <c r="I117" s="11">
        <v>0.41580041580041582</v>
      </c>
      <c r="J117" s="11">
        <v>0.41580041580041582</v>
      </c>
      <c r="K117" s="11">
        <v>1.8711018711018712</v>
      </c>
      <c r="L117" s="3">
        <v>29</v>
      </c>
    </row>
    <row r="118" spans="1:12" x14ac:dyDescent="0.2">
      <c r="A118" s="3">
        <v>63</v>
      </c>
      <c r="B118" s="5" t="s">
        <v>88</v>
      </c>
      <c r="C118" s="10">
        <v>13985</v>
      </c>
      <c r="D118" s="11">
        <v>7.1505184125849122E-2</v>
      </c>
      <c r="E118" s="11">
        <v>5.7204147300679305E-2</v>
      </c>
      <c r="F118" s="11">
        <v>0.10725777618877369</v>
      </c>
      <c r="G118" s="11">
        <v>0.73650339649624597</v>
      </c>
      <c r="H118" s="11">
        <v>0.10010725777618878</v>
      </c>
      <c r="I118" s="11">
        <v>0.4790847336431891</v>
      </c>
      <c r="J118" s="11">
        <v>0.23596710761530212</v>
      </c>
      <c r="K118" s="11">
        <v>1.787629603146228</v>
      </c>
      <c r="L118" s="3">
        <v>30</v>
      </c>
    </row>
    <row r="119" spans="1:12" x14ac:dyDescent="0.2">
      <c r="A119" s="3">
        <v>56</v>
      </c>
      <c r="B119" s="5" t="s">
        <v>82</v>
      </c>
      <c r="C119" s="10">
        <v>15848</v>
      </c>
      <c r="D119" s="11">
        <v>5.0479555779909133E-2</v>
      </c>
      <c r="E119" s="11">
        <v>1.2619888944977283E-2</v>
      </c>
      <c r="F119" s="11">
        <v>5.6789500252397776E-2</v>
      </c>
      <c r="G119" s="11">
        <v>0.87708228167592139</v>
      </c>
      <c r="H119" s="11">
        <v>0.13881877839475013</v>
      </c>
      <c r="I119" s="11">
        <v>0.51110550227158003</v>
      </c>
      <c r="J119" s="11">
        <v>0.11357900050479555</v>
      </c>
      <c r="K119" s="11">
        <v>1.7604745078243313</v>
      </c>
      <c r="L119" s="3">
        <v>31</v>
      </c>
    </row>
    <row r="120" spans="1:12" x14ac:dyDescent="0.2">
      <c r="A120" s="3">
        <v>16</v>
      </c>
      <c r="B120" s="5" t="s">
        <v>80</v>
      </c>
      <c r="C120" s="10">
        <v>240499</v>
      </c>
      <c r="D120" s="11">
        <v>5.4885883101385036E-2</v>
      </c>
      <c r="E120" s="11">
        <v>5.280687237784773E-2</v>
      </c>
      <c r="F120" s="11">
        <v>9.3971284703886507E-2</v>
      </c>
      <c r="G120" s="11">
        <v>0.78794506422064126</v>
      </c>
      <c r="H120" s="11">
        <v>0.12848286271460588</v>
      </c>
      <c r="I120" s="11">
        <v>0.28690347984814907</v>
      </c>
      <c r="J120" s="11">
        <v>0.26528176832336103</v>
      </c>
      <c r="K120" s="11">
        <v>1.6702772152898764</v>
      </c>
      <c r="L120" s="3">
        <v>32</v>
      </c>
    </row>
    <row r="121" spans="1:12" x14ac:dyDescent="0.2">
      <c r="A121" s="3">
        <v>57</v>
      </c>
      <c r="B121" s="5" t="s">
        <v>83</v>
      </c>
      <c r="C121" s="10">
        <v>29737</v>
      </c>
      <c r="D121" s="11">
        <v>2.6902512022060062E-2</v>
      </c>
      <c r="E121" s="11">
        <v>2.0176884016545046E-2</v>
      </c>
      <c r="F121" s="11">
        <v>8.0707536066180183E-2</v>
      </c>
      <c r="G121" s="11">
        <v>0.84406631469213445</v>
      </c>
      <c r="H121" s="11">
        <v>0.10088442008272522</v>
      </c>
      <c r="I121" s="11">
        <v>0.30601607425093319</v>
      </c>
      <c r="J121" s="11">
        <v>0.2286713521875105</v>
      </c>
      <c r="K121" s="11">
        <v>1.6074250933180885</v>
      </c>
      <c r="L121" s="3">
        <v>33</v>
      </c>
    </row>
    <row r="122" spans="1:12" x14ac:dyDescent="0.2">
      <c r="A122" s="3">
        <v>59</v>
      </c>
      <c r="B122" s="5" t="s">
        <v>85</v>
      </c>
      <c r="C122" s="10">
        <v>1744</v>
      </c>
      <c r="D122" s="11">
        <v>5.7339449541284407E-2</v>
      </c>
      <c r="E122" s="11">
        <v>0</v>
      </c>
      <c r="F122" s="11">
        <v>0</v>
      </c>
      <c r="G122" s="11">
        <v>1.1467889908256881</v>
      </c>
      <c r="H122" s="11">
        <v>0.17201834862385323</v>
      </c>
      <c r="I122" s="11">
        <v>5.7339449541284407E-2</v>
      </c>
      <c r="J122" s="11">
        <v>0.17201834862385323</v>
      </c>
      <c r="K122" s="11">
        <v>1.6055045871559634</v>
      </c>
      <c r="L122" s="3">
        <v>34</v>
      </c>
    </row>
    <row r="123" spans="1:12" x14ac:dyDescent="0.2">
      <c r="A123" s="3">
        <v>54</v>
      </c>
      <c r="B123" s="5" t="s">
        <v>96</v>
      </c>
      <c r="C123" s="10">
        <v>188769</v>
      </c>
      <c r="D123" s="11">
        <v>9.6943883794478977E-2</v>
      </c>
      <c r="E123" s="11">
        <v>3.9201351916893133E-2</v>
      </c>
      <c r="F123" s="11">
        <v>0.11495531575629472</v>
      </c>
      <c r="G123" s="11">
        <v>0.68178567455461436</v>
      </c>
      <c r="H123" s="11">
        <v>0.14038321970238757</v>
      </c>
      <c r="I123" s="11">
        <v>0.22620239552045093</v>
      </c>
      <c r="J123" s="11">
        <v>0.2998373673643448</v>
      </c>
      <c r="K123" s="11">
        <v>1.5993092086094647</v>
      </c>
      <c r="L123" s="3">
        <v>35</v>
      </c>
    </row>
    <row r="124" spans="1:12" x14ac:dyDescent="0.2">
      <c r="A124" s="3">
        <v>66</v>
      </c>
      <c r="B124" s="5" t="s">
        <v>91</v>
      </c>
      <c r="C124" s="10">
        <v>307931</v>
      </c>
      <c r="D124" s="11">
        <v>3.7670776894823843E-2</v>
      </c>
      <c r="E124" s="11">
        <v>5.3258684575440599E-2</v>
      </c>
      <c r="F124" s="11">
        <v>5.8129905725633341E-2</v>
      </c>
      <c r="G124" s="11">
        <v>0.75211654558975882</v>
      </c>
      <c r="H124" s="11">
        <v>0.10976484991767636</v>
      </c>
      <c r="I124" s="11">
        <v>0.18932812870415774</v>
      </c>
      <c r="J124" s="11">
        <v>0.22245243252546837</v>
      </c>
      <c r="K124" s="11">
        <v>1.422721323932959</v>
      </c>
      <c r="L124" s="3">
        <v>36</v>
      </c>
    </row>
    <row r="125" spans="1:12" x14ac:dyDescent="0.2">
      <c r="A125" s="3">
        <v>98</v>
      </c>
      <c r="B125" s="5" t="s">
        <v>108</v>
      </c>
      <c r="C125" s="10">
        <v>79953</v>
      </c>
      <c r="D125" s="11">
        <v>3.3769839780871259E-2</v>
      </c>
      <c r="E125" s="11">
        <v>7.0041149175140399E-2</v>
      </c>
      <c r="F125" s="11">
        <v>6.2536740334946786E-2</v>
      </c>
      <c r="G125" s="11">
        <v>0.59785123760209125</v>
      </c>
      <c r="H125" s="11">
        <v>0.12007054144309783</v>
      </c>
      <c r="I125" s="11">
        <v>0.26890798344027117</v>
      </c>
      <c r="J125" s="11">
        <v>0.23638887846609882</v>
      </c>
      <c r="K125" s="11">
        <v>1.3895663702425174</v>
      </c>
      <c r="L125" s="3">
        <v>37</v>
      </c>
    </row>
    <row r="126" spans="1:12" x14ac:dyDescent="0.2">
      <c r="A126" s="3">
        <v>87</v>
      </c>
      <c r="B126" s="5" t="s">
        <v>78</v>
      </c>
      <c r="C126" s="10">
        <v>2449</v>
      </c>
      <c r="D126" s="11">
        <v>8.1665986116782358E-2</v>
      </c>
      <c r="E126" s="11">
        <v>0</v>
      </c>
      <c r="F126" s="11">
        <v>0.20416496529195591</v>
      </c>
      <c r="G126" s="11">
        <v>0.7349938750510413</v>
      </c>
      <c r="H126" s="11">
        <v>0.12249897917517355</v>
      </c>
      <c r="I126" s="11">
        <v>8.1665986116782358E-2</v>
      </c>
      <c r="J126" s="11">
        <v>0.12249897917517355</v>
      </c>
      <c r="K126" s="11">
        <v>1.347488770926909</v>
      </c>
      <c r="L126" s="3">
        <v>38</v>
      </c>
    </row>
    <row r="127" spans="1:12" x14ac:dyDescent="0.2">
      <c r="A127" s="3">
        <v>95</v>
      </c>
      <c r="B127" s="5" t="s">
        <v>104</v>
      </c>
      <c r="C127" s="10">
        <v>6769</v>
      </c>
      <c r="D127" s="11">
        <v>0</v>
      </c>
      <c r="E127" s="11">
        <v>2.9546461811198108E-2</v>
      </c>
      <c r="F127" s="11">
        <v>0</v>
      </c>
      <c r="G127" s="11">
        <v>0.19205200177278772</v>
      </c>
      <c r="H127" s="11">
        <v>8.8639385433594328E-2</v>
      </c>
      <c r="I127" s="11">
        <v>5.9092923622396216E-2</v>
      </c>
      <c r="J127" s="11">
        <v>0.11818584724479243</v>
      </c>
      <c r="K127" s="11">
        <v>0.48751661988476874</v>
      </c>
      <c r="L127" s="3">
        <v>39</v>
      </c>
    </row>
    <row r="128" spans="1:12" x14ac:dyDescent="0.2">
      <c r="A128" s="3">
        <v>61</v>
      </c>
      <c r="B128" s="5" t="s">
        <v>107</v>
      </c>
      <c r="C128" s="10">
        <v>36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3">
        <v>40</v>
      </c>
    </row>
    <row r="129" spans="1:11" x14ac:dyDescent="0.2">
      <c r="B129" s="23"/>
      <c r="C129" s="10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">
      <c r="B130" s="23"/>
      <c r="C130" s="10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">
      <c r="A131" s="7" t="s">
        <v>122</v>
      </c>
      <c r="B131" s="6" t="s">
        <v>8</v>
      </c>
      <c r="C131" s="6" t="s">
        <v>7</v>
      </c>
      <c r="D131" s="6" t="s">
        <v>26</v>
      </c>
      <c r="E131" s="6" t="s">
        <v>32</v>
      </c>
      <c r="F131" s="6" t="s">
        <v>30</v>
      </c>
      <c r="G131" s="6" t="s">
        <v>31</v>
      </c>
      <c r="H131" s="6" t="s">
        <v>28</v>
      </c>
      <c r="I131" s="6" t="s">
        <v>29</v>
      </c>
      <c r="J131" s="6" t="s">
        <v>27</v>
      </c>
      <c r="K131" s="11"/>
    </row>
    <row r="132" spans="1:11" x14ac:dyDescent="0.2">
      <c r="A132" s="3">
        <v>16</v>
      </c>
      <c r="B132" s="5" t="s">
        <v>80</v>
      </c>
      <c r="C132" s="10"/>
      <c r="D132" s="11">
        <f t="shared" ref="D132:K141" si="5">(D2/$K2)*100</f>
        <v>3.286034353995519</v>
      </c>
      <c r="E132" s="11">
        <f t="shared" si="5"/>
        <v>3.1615633557381133</v>
      </c>
      <c r="F132" s="11">
        <f t="shared" si="5"/>
        <v>5.6260891212347524</v>
      </c>
      <c r="G132" s="11">
        <f t="shared" si="5"/>
        <v>47.17450833955688</v>
      </c>
      <c r="H132" s="11">
        <f t="shared" si="5"/>
        <v>7.6923076923076925</v>
      </c>
      <c r="I132" s="11">
        <f t="shared" si="5"/>
        <v>17.176997759522031</v>
      </c>
      <c r="J132" s="11">
        <f t="shared" si="5"/>
        <v>15.88249937764501</v>
      </c>
      <c r="K132" s="11">
        <f t="shared" si="5"/>
        <v>100</v>
      </c>
    </row>
    <row r="133" spans="1:11" x14ac:dyDescent="0.2">
      <c r="A133" s="3">
        <v>18</v>
      </c>
      <c r="B133" s="5" t="s">
        <v>130</v>
      </c>
      <c r="C133" s="10"/>
      <c r="D133" s="11">
        <f t="shared" si="5"/>
        <v>2.5496302063059555</v>
      </c>
      <c r="E133" s="11">
        <f t="shared" si="5"/>
        <v>4.5153756325418453</v>
      </c>
      <c r="F133" s="11">
        <f t="shared" si="5"/>
        <v>7.6878162709225375</v>
      </c>
      <c r="G133" s="11">
        <f t="shared" si="5"/>
        <v>37.057220708446863</v>
      </c>
      <c r="H133" s="11">
        <f t="shared" si="5"/>
        <v>6.2670299727520433</v>
      </c>
      <c r="I133" s="11">
        <f t="shared" si="5"/>
        <v>29.778123783573374</v>
      </c>
      <c r="J133" s="11">
        <f t="shared" si="5"/>
        <v>12.144803425457376</v>
      </c>
      <c r="K133" s="11">
        <f t="shared" si="5"/>
        <v>100</v>
      </c>
    </row>
    <row r="134" spans="1:11" x14ac:dyDescent="0.2">
      <c r="A134" s="3">
        <v>20</v>
      </c>
      <c r="B134" s="5" t="s">
        <v>74</v>
      </c>
      <c r="C134" s="10"/>
      <c r="D134" s="11">
        <f t="shared" si="5"/>
        <v>2.6349780418496511</v>
      </c>
      <c r="E134" s="11">
        <f t="shared" si="5"/>
        <v>3.0999741668819429</v>
      </c>
      <c r="F134" s="11">
        <f t="shared" si="5"/>
        <v>7.1299405838284677</v>
      </c>
      <c r="G134" s="11">
        <f t="shared" si="5"/>
        <v>39.731335572203562</v>
      </c>
      <c r="H134" s="11">
        <f t="shared" si="5"/>
        <v>7.3107724102299159</v>
      </c>
      <c r="I134" s="11">
        <f t="shared" si="5"/>
        <v>29.888917592353398</v>
      </c>
      <c r="J134" s="11">
        <f t="shared" si="5"/>
        <v>10.204081632653061</v>
      </c>
      <c r="K134" s="11">
        <f t="shared" si="5"/>
        <v>100</v>
      </c>
    </row>
    <row r="135" spans="1:11" x14ac:dyDescent="0.2">
      <c r="A135" s="3">
        <v>47</v>
      </c>
      <c r="B135" s="5" t="s">
        <v>81</v>
      </c>
      <c r="C135" s="10"/>
      <c r="D135" s="11">
        <f t="shared" si="5"/>
        <v>3.3057851239669422</v>
      </c>
      <c r="E135" s="11">
        <f t="shared" si="5"/>
        <v>1.6528925619834711</v>
      </c>
      <c r="F135" s="11">
        <f t="shared" si="5"/>
        <v>8.2644628099173563</v>
      </c>
      <c r="G135" s="11">
        <f t="shared" si="5"/>
        <v>47.933884297520663</v>
      </c>
      <c r="H135" s="11">
        <f t="shared" si="5"/>
        <v>10.743801652892563</v>
      </c>
      <c r="I135" s="11">
        <f t="shared" si="5"/>
        <v>19.834710743801654</v>
      </c>
      <c r="J135" s="11">
        <f t="shared" si="5"/>
        <v>8.2644628099173563</v>
      </c>
      <c r="K135" s="11">
        <f t="shared" si="5"/>
        <v>100</v>
      </c>
    </row>
    <row r="136" spans="1:11" x14ac:dyDescent="0.2">
      <c r="A136" s="3">
        <v>48</v>
      </c>
      <c r="B136" s="5" t="s">
        <v>72</v>
      </c>
      <c r="C136" s="10"/>
      <c r="D136" s="11">
        <f t="shared" si="5"/>
        <v>1.9343986543313711</v>
      </c>
      <c r="E136" s="11">
        <f t="shared" si="5"/>
        <v>3.7846930193439863</v>
      </c>
      <c r="F136" s="11">
        <f t="shared" si="5"/>
        <v>9.7560975609756095</v>
      </c>
      <c r="G136" s="11">
        <f t="shared" si="5"/>
        <v>37.846930193439867</v>
      </c>
      <c r="H136" s="11">
        <f t="shared" si="5"/>
        <v>5.2144659377628262</v>
      </c>
      <c r="I136" s="11">
        <f t="shared" si="5"/>
        <v>34.903280067283433</v>
      </c>
      <c r="J136" s="11">
        <f t="shared" si="5"/>
        <v>6.5601345668629101</v>
      </c>
      <c r="K136" s="11">
        <f t="shared" si="5"/>
        <v>100</v>
      </c>
    </row>
    <row r="137" spans="1:11" x14ac:dyDescent="0.2">
      <c r="A137" s="3">
        <v>49</v>
      </c>
      <c r="B137" s="5" t="s">
        <v>73</v>
      </c>
      <c r="C137" s="10"/>
      <c r="D137" s="11">
        <f t="shared" si="5"/>
        <v>1.8217191368942343</v>
      </c>
      <c r="E137" s="11">
        <f t="shared" si="5"/>
        <v>3.2543332154227098</v>
      </c>
      <c r="F137" s="11">
        <f t="shared" si="5"/>
        <v>10.169791298195967</v>
      </c>
      <c r="G137" s="11">
        <f t="shared" si="5"/>
        <v>31.075344888574463</v>
      </c>
      <c r="H137" s="11">
        <f t="shared" si="5"/>
        <v>4.6162009197028651</v>
      </c>
      <c r="I137" s="11">
        <f t="shared" si="5"/>
        <v>43.031482136540497</v>
      </c>
      <c r="J137" s="11">
        <f t="shared" si="5"/>
        <v>6.0311284046692606</v>
      </c>
      <c r="K137" s="11">
        <f t="shared" si="5"/>
        <v>100</v>
      </c>
    </row>
    <row r="138" spans="1:11" x14ac:dyDescent="0.2">
      <c r="A138" s="3">
        <v>50</v>
      </c>
      <c r="B138" s="5" t="s">
        <v>93</v>
      </c>
      <c r="C138" s="10"/>
      <c r="D138" s="11">
        <f t="shared" si="5"/>
        <v>0</v>
      </c>
      <c r="E138" s="11">
        <f t="shared" si="5"/>
        <v>0</v>
      </c>
      <c r="F138" s="11">
        <f t="shared" si="5"/>
        <v>0</v>
      </c>
      <c r="G138" s="11">
        <f t="shared" si="5"/>
        <v>85.714285714285708</v>
      </c>
      <c r="H138" s="11">
        <f t="shared" si="5"/>
        <v>14.285714285714285</v>
      </c>
      <c r="I138" s="11">
        <f t="shared" si="5"/>
        <v>0</v>
      </c>
      <c r="J138" s="11">
        <f t="shared" si="5"/>
        <v>0</v>
      </c>
      <c r="K138" s="11">
        <f t="shared" si="5"/>
        <v>100</v>
      </c>
    </row>
    <row r="139" spans="1:11" x14ac:dyDescent="0.2">
      <c r="A139" s="3">
        <v>51</v>
      </c>
      <c r="B139" s="5" t="s">
        <v>95</v>
      </c>
      <c r="C139" s="10"/>
      <c r="D139" s="11">
        <f t="shared" si="5"/>
        <v>0</v>
      </c>
      <c r="E139" s="11">
        <f t="shared" si="5"/>
        <v>0</v>
      </c>
      <c r="F139" s="11">
        <f t="shared" si="5"/>
        <v>11.111111111111111</v>
      </c>
      <c r="G139" s="11">
        <f t="shared" si="5"/>
        <v>33.333333333333329</v>
      </c>
      <c r="H139" s="11">
        <f t="shared" si="5"/>
        <v>11.111111111111111</v>
      </c>
      <c r="I139" s="11">
        <f t="shared" si="5"/>
        <v>22.222222222222221</v>
      </c>
      <c r="J139" s="11">
        <f t="shared" si="5"/>
        <v>22.222222222222221</v>
      </c>
      <c r="K139" s="11">
        <f t="shared" si="5"/>
        <v>100</v>
      </c>
    </row>
    <row r="140" spans="1:11" x14ac:dyDescent="0.2">
      <c r="A140" s="3">
        <v>52</v>
      </c>
      <c r="B140" s="5" t="s">
        <v>94</v>
      </c>
      <c r="C140" s="10"/>
      <c r="D140" s="11">
        <f t="shared" si="5"/>
        <v>2.1958456973293772</v>
      </c>
      <c r="E140" s="11">
        <f t="shared" si="5"/>
        <v>3.0267062314540056</v>
      </c>
      <c r="F140" s="11">
        <f t="shared" si="5"/>
        <v>6.1127596439169141</v>
      </c>
      <c r="G140" s="11">
        <f t="shared" si="5"/>
        <v>54.243323442136507</v>
      </c>
      <c r="H140" s="11">
        <f t="shared" si="5"/>
        <v>6.0534124629080113</v>
      </c>
      <c r="I140" s="11">
        <f t="shared" si="5"/>
        <v>21.483679525222552</v>
      </c>
      <c r="J140" s="11">
        <f t="shared" si="5"/>
        <v>6.8842729970326406</v>
      </c>
      <c r="K140" s="11">
        <f t="shared" si="5"/>
        <v>100</v>
      </c>
    </row>
    <row r="141" spans="1:11" x14ac:dyDescent="0.2">
      <c r="A141" s="3">
        <v>54</v>
      </c>
      <c r="B141" s="5" t="s">
        <v>96</v>
      </c>
      <c r="C141" s="10"/>
      <c r="D141" s="11">
        <f t="shared" si="5"/>
        <v>6.0616098045710496</v>
      </c>
      <c r="E141" s="11">
        <f t="shared" si="5"/>
        <v>2.4511427625041402</v>
      </c>
      <c r="F141" s="11">
        <f t="shared" si="5"/>
        <v>7.1878105332891682</v>
      </c>
      <c r="G141" s="11">
        <f t="shared" si="5"/>
        <v>42.630009937065253</v>
      </c>
      <c r="H141" s="11">
        <f t="shared" si="5"/>
        <v>8.7777409738323939</v>
      </c>
      <c r="I141" s="11">
        <f t="shared" si="5"/>
        <v>14.143756210665783</v>
      </c>
      <c r="J141" s="11">
        <f t="shared" si="5"/>
        <v>18.747929778072209</v>
      </c>
      <c r="K141" s="11">
        <f t="shared" si="5"/>
        <v>100</v>
      </c>
    </row>
    <row r="142" spans="1:11" x14ac:dyDescent="0.2">
      <c r="A142" s="3">
        <v>55</v>
      </c>
      <c r="B142" s="5" t="s">
        <v>75</v>
      </c>
      <c r="C142" s="10"/>
      <c r="D142" s="11">
        <f t="shared" ref="D142:K147" si="6">(D12/$K12)*100</f>
        <v>0</v>
      </c>
      <c r="E142" s="11">
        <f t="shared" si="6"/>
        <v>7.4074074074074066</v>
      </c>
      <c r="F142" s="11">
        <f t="shared" si="6"/>
        <v>11.111111111111111</v>
      </c>
      <c r="G142" s="11">
        <f t="shared" si="6"/>
        <v>33.333333333333329</v>
      </c>
      <c r="H142" s="11">
        <f t="shared" si="6"/>
        <v>7.4074074074074066</v>
      </c>
      <c r="I142" s="11">
        <f t="shared" si="6"/>
        <v>37.037037037037038</v>
      </c>
      <c r="J142" s="11">
        <f t="shared" si="6"/>
        <v>3.7037037037037033</v>
      </c>
      <c r="K142" s="11">
        <f t="shared" si="6"/>
        <v>100</v>
      </c>
    </row>
    <row r="143" spans="1:11" x14ac:dyDescent="0.2">
      <c r="A143" s="3">
        <v>56</v>
      </c>
      <c r="B143" s="5" t="s">
        <v>82</v>
      </c>
      <c r="C143" s="10"/>
      <c r="D143" s="11">
        <f t="shared" si="6"/>
        <v>2.8673835125448028</v>
      </c>
      <c r="E143" s="11">
        <f t="shared" si="6"/>
        <v>0.71684587813620071</v>
      </c>
      <c r="F143" s="11">
        <f t="shared" si="6"/>
        <v>3.225806451612903</v>
      </c>
      <c r="G143" s="11">
        <f t="shared" si="6"/>
        <v>49.820788530465947</v>
      </c>
      <c r="H143" s="11">
        <f t="shared" si="6"/>
        <v>7.8853046594982077</v>
      </c>
      <c r="I143" s="11">
        <f t="shared" si="6"/>
        <v>29.032258064516132</v>
      </c>
      <c r="J143" s="11">
        <f t="shared" si="6"/>
        <v>6.4516129032258061</v>
      </c>
      <c r="K143" s="11">
        <f t="shared" si="6"/>
        <v>100</v>
      </c>
    </row>
    <row r="144" spans="1:11" x14ac:dyDescent="0.2">
      <c r="A144" s="3">
        <v>57</v>
      </c>
      <c r="B144" s="5" t="s">
        <v>83</v>
      </c>
      <c r="C144" s="10"/>
      <c r="D144" s="11">
        <f t="shared" si="6"/>
        <v>1.6736401673640167</v>
      </c>
      <c r="E144" s="11">
        <f t="shared" si="6"/>
        <v>1.2552301255230125</v>
      </c>
      <c r="F144" s="11">
        <f t="shared" si="6"/>
        <v>5.02092050209205</v>
      </c>
      <c r="G144" s="11">
        <f t="shared" si="6"/>
        <v>52.51046025104602</v>
      </c>
      <c r="H144" s="11">
        <f t="shared" si="6"/>
        <v>6.2761506276150625</v>
      </c>
      <c r="I144" s="11">
        <f t="shared" si="6"/>
        <v>19.03765690376569</v>
      </c>
      <c r="J144" s="11">
        <f t="shared" si="6"/>
        <v>14.225941422594143</v>
      </c>
      <c r="K144" s="11">
        <f t="shared" si="6"/>
        <v>100</v>
      </c>
    </row>
    <row r="145" spans="1:11" x14ac:dyDescent="0.2">
      <c r="A145" s="3">
        <v>58</v>
      </c>
      <c r="B145" s="5" t="s">
        <v>84</v>
      </c>
      <c r="C145" s="10"/>
      <c r="D145" s="11">
        <f t="shared" si="6"/>
        <v>2.5706940874035991</v>
      </c>
      <c r="E145" s="11">
        <f t="shared" si="6"/>
        <v>1.7994858611825193</v>
      </c>
      <c r="F145" s="11">
        <f t="shared" si="6"/>
        <v>6.8123393316195369</v>
      </c>
      <c r="G145" s="11">
        <f t="shared" si="6"/>
        <v>36.760925449871465</v>
      </c>
      <c r="H145" s="11">
        <f t="shared" si="6"/>
        <v>7.5835475578406166</v>
      </c>
      <c r="I145" s="11">
        <f t="shared" si="6"/>
        <v>35.861182519280206</v>
      </c>
      <c r="J145" s="11">
        <f t="shared" si="6"/>
        <v>8.6118251928020566</v>
      </c>
      <c r="K145" s="11">
        <f t="shared" si="6"/>
        <v>100</v>
      </c>
    </row>
    <row r="146" spans="1:11" x14ac:dyDescent="0.2">
      <c r="A146" s="3">
        <v>59</v>
      </c>
      <c r="B146" s="5" t="s">
        <v>85</v>
      </c>
      <c r="C146" s="10"/>
      <c r="D146" s="11">
        <f t="shared" si="6"/>
        <v>3.5714285714285712</v>
      </c>
      <c r="E146" s="11">
        <f t="shared" si="6"/>
        <v>0</v>
      </c>
      <c r="F146" s="11">
        <f t="shared" si="6"/>
        <v>0</v>
      </c>
      <c r="G146" s="11">
        <f t="shared" si="6"/>
        <v>71.428571428571431</v>
      </c>
      <c r="H146" s="11">
        <f t="shared" si="6"/>
        <v>10.714285714285714</v>
      </c>
      <c r="I146" s="11">
        <f t="shared" si="6"/>
        <v>3.5714285714285712</v>
      </c>
      <c r="J146" s="11">
        <f t="shared" si="6"/>
        <v>10.714285714285714</v>
      </c>
      <c r="K146" s="11">
        <f t="shared" si="6"/>
        <v>100</v>
      </c>
    </row>
    <row r="147" spans="1:11" x14ac:dyDescent="0.2">
      <c r="A147" s="3">
        <v>60</v>
      </c>
      <c r="B147" s="5" t="s">
        <v>86</v>
      </c>
      <c r="C147" s="10"/>
      <c r="D147" s="11">
        <f t="shared" si="6"/>
        <v>1.7793594306049825</v>
      </c>
      <c r="E147" s="11">
        <f t="shared" si="6"/>
        <v>2.7520759193357058</v>
      </c>
      <c r="F147" s="11">
        <f t="shared" si="6"/>
        <v>9.2763938315539729</v>
      </c>
      <c r="G147" s="11">
        <f t="shared" si="6"/>
        <v>33.404507710557532</v>
      </c>
      <c r="H147" s="11">
        <f t="shared" si="6"/>
        <v>5.8600237247924083</v>
      </c>
      <c r="I147" s="11">
        <f t="shared" si="6"/>
        <v>41.637010676156585</v>
      </c>
      <c r="J147" s="11">
        <f t="shared" si="6"/>
        <v>5.290628706998814</v>
      </c>
      <c r="K147" s="11">
        <f t="shared" si="6"/>
        <v>100</v>
      </c>
    </row>
    <row r="148" spans="1:11" x14ac:dyDescent="0.2">
      <c r="A148" s="3">
        <v>61</v>
      </c>
      <c r="B148" s="5" t="s">
        <v>107</v>
      </c>
      <c r="C148" s="10"/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</row>
    <row r="149" spans="1:11" x14ac:dyDescent="0.2">
      <c r="A149" s="3">
        <v>62</v>
      </c>
      <c r="B149" s="5" t="s">
        <v>87</v>
      </c>
      <c r="C149" s="10"/>
      <c r="D149" s="11">
        <f t="shared" ref="D149:K158" si="7">(D19/$K19)*100</f>
        <v>1.9548872180451129</v>
      </c>
      <c r="E149" s="11">
        <f t="shared" si="7"/>
        <v>3.1578947368421053</v>
      </c>
      <c r="F149" s="11">
        <f t="shared" si="7"/>
        <v>9.9849624060150379</v>
      </c>
      <c r="G149" s="11">
        <f t="shared" si="7"/>
        <v>33.203007518796987</v>
      </c>
      <c r="H149" s="11">
        <f t="shared" si="7"/>
        <v>5.503759398496241</v>
      </c>
      <c r="I149" s="11">
        <f t="shared" si="7"/>
        <v>40.781954887218049</v>
      </c>
      <c r="J149" s="11">
        <f t="shared" si="7"/>
        <v>5.4135338345864659</v>
      </c>
      <c r="K149" s="11">
        <f t="shared" si="7"/>
        <v>100</v>
      </c>
    </row>
    <row r="150" spans="1:11" x14ac:dyDescent="0.2">
      <c r="A150" s="3">
        <v>63</v>
      </c>
      <c r="B150" s="5" t="s">
        <v>88</v>
      </c>
      <c r="C150" s="10"/>
      <c r="D150" s="11">
        <f t="shared" si="7"/>
        <v>4</v>
      </c>
      <c r="E150" s="11">
        <f t="shared" si="7"/>
        <v>3.2</v>
      </c>
      <c r="F150" s="11">
        <f t="shared" si="7"/>
        <v>6</v>
      </c>
      <c r="G150" s="11">
        <f t="shared" si="7"/>
        <v>41.199999999999996</v>
      </c>
      <c r="H150" s="11">
        <f t="shared" si="7"/>
        <v>5.6000000000000005</v>
      </c>
      <c r="I150" s="11">
        <f t="shared" si="7"/>
        <v>26.8</v>
      </c>
      <c r="J150" s="11">
        <f t="shared" si="7"/>
        <v>13.200000000000001</v>
      </c>
      <c r="K150" s="11">
        <f t="shared" si="7"/>
        <v>100</v>
      </c>
    </row>
    <row r="151" spans="1:11" x14ac:dyDescent="0.2">
      <c r="A151" s="3">
        <v>64</v>
      </c>
      <c r="B151" s="5" t="s">
        <v>76</v>
      </c>
      <c r="C151" s="10"/>
      <c r="D151" s="11">
        <f t="shared" si="7"/>
        <v>0</v>
      </c>
      <c r="E151" s="11">
        <f t="shared" si="7"/>
        <v>2.1276595744680851</v>
      </c>
      <c r="F151" s="11">
        <f t="shared" si="7"/>
        <v>0</v>
      </c>
      <c r="G151" s="11">
        <f t="shared" si="7"/>
        <v>27.659574468085108</v>
      </c>
      <c r="H151" s="11">
        <f t="shared" si="7"/>
        <v>8.5106382978723403</v>
      </c>
      <c r="I151" s="11">
        <f t="shared" si="7"/>
        <v>55.319148936170215</v>
      </c>
      <c r="J151" s="11">
        <f t="shared" si="7"/>
        <v>6.3829787234042552</v>
      </c>
      <c r="K151" s="11">
        <f t="shared" si="7"/>
        <v>100</v>
      </c>
    </row>
    <row r="152" spans="1:11" x14ac:dyDescent="0.2">
      <c r="A152" s="3">
        <v>65</v>
      </c>
      <c r="B152" s="5" t="s">
        <v>90</v>
      </c>
      <c r="C152" s="10"/>
      <c r="D152" s="11">
        <f t="shared" si="7"/>
        <v>2.5201938610662356</v>
      </c>
      <c r="E152" s="11">
        <f t="shared" si="7"/>
        <v>3.6187399030694669</v>
      </c>
      <c r="F152" s="11">
        <f t="shared" si="7"/>
        <v>9.6607431340872374</v>
      </c>
      <c r="G152" s="11">
        <f t="shared" si="7"/>
        <v>33.828756058158319</v>
      </c>
      <c r="H152" s="11">
        <f t="shared" si="7"/>
        <v>4.1680129240710819</v>
      </c>
      <c r="I152" s="11">
        <f t="shared" si="7"/>
        <v>36.348949919224552</v>
      </c>
      <c r="J152" s="11">
        <f t="shared" si="7"/>
        <v>9.8546042003231005</v>
      </c>
      <c r="K152" s="11">
        <f t="shared" si="7"/>
        <v>100</v>
      </c>
    </row>
    <row r="153" spans="1:11" x14ac:dyDescent="0.2">
      <c r="A153" s="3">
        <v>66</v>
      </c>
      <c r="B153" s="5" t="s">
        <v>91</v>
      </c>
      <c r="C153" s="10"/>
      <c r="D153" s="11">
        <f t="shared" si="7"/>
        <v>2.6477973065510159</v>
      </c>
      <c r="E153" s="11">
        <f t="shared" si="7"/>
        <v>3.7434375713307459</v>
      </c>
      <c r="F153" s="11">
        <f t="shared" si="7"/>
        <v>4.0858251540744117</v>
      </c>
      <c r="G153" s="11">
        <f t="shared" si="7"/>
        <v>52.864642775622009</v>
      </c>
      <c r="H153" s="11">
        <f t="shared" si="7"/>
        <v>7.71513353115727</v>
      </c>
      <c r="I153" s="11">
        <f t="shared" si="7"/>
        <v>13.307464049303814</v>
      </c>
      <c r="J153" s="11">
        <f t="shared" si="7"/>
        <v>15.635699611960741</v>
      </c>
      <c r="K153" s="11">
        <f t="shared" si="7"/>
        <v>100</v>
      </c>
    </row>
    <row r="154" spans="1:11" x14ac:dyDescent="0.2">
      <c r="A154" s="3">
        <v>77</v>
      </c>
      <c r="B154" s="5" t="s">
        <v>89</v>
      </c>
      <c r="C154" s="10"/>
      <c r="D154" s="11">
        <f t="shared" si="7"/>
        <v>2.7547869054972205</v>
      </c>
      <c r="E154" s="11">
        <f t="shared" si="7"/>
        <v>3.4589252625077207</v>
      </c>
      <c r="F154" s="11">
        <f t="shared" si="7"/>
        <v>10.080296479308215</v>
      </c>
      <c r="G154" s="11">
        <f t="shared" si="7"/>
        <v>32.427424336009878</v>
      </c>
      <c r="H154" s="11">
        <f t="shared" si="7"/>
        <v>6.5596046942557136</v>
      </c>
      <c r="I154" s="11">
        <f t="shared" si="7"/>
        <v>35.873996294008649</v>
      </c>
      <c r="J154" s="11">
        <f t="shared" si="7"/>
        <v>8.8449660284125997</v>
      </c>
      <c r="K154" s="11">
        <f t="shared" si="7"/>
        <v>100</v>
      </c>
    </row>
    <row r="155" spans="1:11" x14ac:dyDescent="0.2">
      <c r="A155" s="3">
        <v>79</v>
      </c>
      <c r="B155" s="5" t="s">
        <v>97</v>
      </c>
      <c r="C155" s="10"/>
      <c r="D155" s="11">
        <f t="shared" si="7"/>
        <v>10.150375939849624</v>
      </c>
      <c r="E155" s="11">
        <f t="shared" si="7"/>
        <v>1.8796992481203008</v>
      </c>
      <c r="F155" s="11">
        <f t="shared" si="7"/>
        <v>4.1353383458646613</v>
      </c>
      <c r="G155" s="11">
        <f t="shared" si="7"/>
        <v>49.248120300751879</v>
      </c>
      <c r="H155" s="11">
        <f t="shared" si="7"/>
        <v>9.0225563909774422</v>
      </c>
      <c r="I155" s="11">
        <f t="shared" si="7"/>
        <v>10.526315789473683</v>
      </c>
      <c r="J155" s="11">
        <f t="shared" si="7"/>
        <v>15.037593984962406</v>
      </c>
      <c r="K155" s="11">
        <f t="shared" si="7"/>
        <v>100</v>
      </c>
    </row>
    <row r="156" spans="1:11" x14ac:dyDescent="0.2">
      <c r="A156" s="3">
        <v>80</v>
      </c>
      <c r="B156" s="5" t="s">
        <v>92</v>
      </c>
      <c r="C156" s="10"/>
      <c r="D156" s="11">
        <f t="shared" si="7"/>
        <v>2.1532940271725201</v>
      </c>
      <c r="E156" s="11">
        <f t="shared" si="7"/>
        <v>2.8454242501922584</v>
      </c>
      <c r="F156" s="11">
        <f t="shared" si="7"/>
        <v>7.5108946423993848</v>
      </c>
      <c r="G156" s="11">
        <f t="shared" si="7"/>
        <v>39.015637016149704</v>
      </c>
      <c r="H156" s="11">
        <f t="shared" si="7"/>
        <v>5.3319661625224297</v>
      </c>
      <c r="I156" s="11">
        <f t="shared" si="7"/>
        <v>34.991027941553448</v>
      </c>
      <c r="J156" s="11">
        <f t="shared" si="7"/>
        <v>8.151755960010254</v>
      </c>
      <c r="K156" s="11">
        <f t="shared" si="7"/>
        <v>100</v>
      </c>
    </row>
    <row r="157" spans="1:11" x14ac:dyDescent="0.2">
      <c r="A157" s="3">
        <v>82</v>
      </c>
      <c r="B157" s="5" t="s">
        <v>77</v>
      </c>
      <c r="C157" s="10"/>
      <c r="D157" s="11">
        <f t="shared" si="7"/>
        <v>2.5201440082290416</v>
      </c>
      <c r="E157" s="11">
        <f t="shared" si="7"/>
        <v>3.0687467855306014</v>
      </c>
      <c r="F157" s="11">
        <f t="shared" si="7"/>
        <v>5.8289045088290763</v>
      </c>
      <c r="G157" s="11">
        <f t="shared" si="7"/>
        <v>42.979598834219097</v>
      </c>
      <c r="H157" s="11">
        <f t="shared" si="7"/>
        <v>8.9490828047316988</v>
      </c>
      <c r="I157" s="11">
        <f t="shared" si="7"/>
        <v>23.932796159780558</v>
      </c>
      <c r="J157" s="11">
        <f t="shared" si="7"/>
        <v>12.720726898679924</v>
      </c>
      <c r="K157" s="11">
        <f t="shared" si="7"/>
        <v>100</v>
      </c>
    </row>
    <row r="158" spans="1:11" x14ac:dyDescent="0.2">
      <c r="A158" s="3">
        <v>84</v>
      </c>
      <c r="B158" s="5" t="s">
        <v>98</v>
      </c>
      <c r="C158" s="10"/>
      <c r="D158" s="11">
        <f t="shared" si="7"/>
        <v>2.1834061135371177</v>
      </c>
      <c r="E158" s="11">
        <f t="shared" si="7"/>
        <v>1.9650655021834063</v>
      </c>
      <c r="F158" s="11">
        <f t="shared" si="7"/>
        <v>9.3886462882096069</v>
      </c>
      <c r="G158" s="11">
        <f t="shared" si="7"/>
        <v>38.537117903930131</v>
      </c>
      <c r="H158" s="11">
        <f t="shared" si="7"/>
        <v>8.5152838427947604</v>
      </c>
      <c r="I158" s="11">
        <f t="shared" si="7"/>
        <v>31.877729257641924</v>
      </c>
      <c r="J158" s="11">
        <f t="shared" si="7"/>
        <v>7.532751091703056</v>
      </c>
      <c r="K158" s="11">
        <f t="shared" si="7"/>
        <v>100</v>
      </c>
    </row>
    <row r="159" spans="1:11" x14ac:dyDescent="0.2">
      <c r="A159" s="3">
        <v>85</v>
      </c>
      <c r="B159" s="5" t="s">
        <v>99</v>
      </c>
      <c r="C159" s="10"/>
      <c r="D159" s="11">
        <f t="shared" ref="D159:K168" si="8">(D29/$K29)*100</f>
        <v>1.1612903225806452</v>
      </c>
      <c r="E159" s="11">
        <f t="shared" si="8"/>
        <v>1.6774193548387095</v>
      </c>
      <c r="F159" s="11">
        <f t="shared" si="8"/>
        <v>1.4193548387096775</v>
      </c>
      <c r="G159" s="11">
        <f t="shared" si="8"/>
        <v>54.064516129032256</v>
      </c>
      <c r="H159" s="11">
        <f t="shared" si="8"/>
        <v>20.129032258064516</v>
      </c>
      <c r="I159" s="11">
        <f t="shared" si="8"/>
        <v>12.645161290322582</v>
      </c>
      <c r="J159" s="11">
        <f t="shared" si="8"/>
        <v>8.9032258064516139</v>
      </c>
      <c r="K159" s="11">
        <f t="shared" si="8"/>
        <v>100</v>
      </c>
    </row>
    <row r="160" spans="1:11" x14ac:dyDescent="0.2">
      <c r="A160" s="3">
        <v>86</v>
      </c>
      <c r="B160" s="5" t="s">
        <v>100</v>
      </c>
      <c r="C160" s="10"/>
      <c r="D160" s="11">
        <f t="shared" si="8"/>
        <v>4.0441176470588234</v>
      </c>
      <c r="E160" s="11">
        <f t="shared" si="8"/>
        <v>2.3897058823529411</v>
      </c>
      <c r="F160" s="11">
        <f t="shared" si="8"/>
        <v>2.5735294117647056</v>
      </c>
      <c r="G160" s="11">
        <f t="shared" si="8"/>
        <v>50.735294117647058</v>
      </c>
      <c r="H160" s="11">
        <f t="shared" si="8"/>
        <v>7.5367647058823524</v>
      </c>
      <c r="I160" s="11">
        <f t="shared" si="8"/>
        <v>17.463235294117645</v>
      </c>
      <c r="J160" s="11">
        <f t="shared" si="8"/>
        <v>15.257352941176471</v>
      </c>
      <c r="K160" s="11">
        <f t="shared" si="8"/>
        <v>100</v>
      </c>
    </row>
    <row r="161" spans="1:12" x14ac:dyDescent="0.2">
      <c r="A161" s="3">
        <v>87</v>
      </c>
      <c r="B161" s="5" t="s">
        <v>78</v>
      </c>
      <c r="C161" s="10"/>
      <c r="D161" s="11">
        <f t="shared" si="8"/>
        <v>6.0606060606060606</v>
      </c>
      <c r="E161" s="11">
        <f t="shared" si="8"/>
        <v>0</v>
      </c>
      <c r="F161" s="11">
        <f t="shared" si="8"/>
        <v>15.151515151515152</v>
      </c>
      <c r="G161" s="11">
        <f t="shared" si="8"/>
        <v>54.54545454545454</v>
      </c>
      <c r="H161" s="11">
        <f t="shared" si="8"/>
        <v>9.0909090909090917</v>
      </c>
      <c r="I161" s="11">
        <f t="shared" si="8"/>
        <v>6.0606060606060606</v>
      </c>
      <c r="J161" s="11">
        <f t="shared" si="8"/>
        <v>9.0909090909090917</v>
      </c>
      <c r="K161" s="11">
        <f t="shared" si="8"/>
        <v>100</v>
      </c>
    </row>
    <row r="162" spans="1:12" x14ac:dyDescent="0.2">
      <c r="A162" s="3">
        <v>88</v>
      </c>
      <c r="B162" s="5" t="s">
        <v>79</v>
      </c>
      <c r="C162" s="10"/>
      <c r="D162" s="11">
        <f t="shared" si="8"/>
        <v>1.5337423312883436</v>
      </c>
      <c r="E162" s="11">
        <f t="shared" si="8"/>
        <v>2.4539877300613497</v>
      </c>
      <c r="F162" s="11">
        <f t="shared" si="8"/>
        <v>6.7484662576687118</v>
      </c>
      <c r="G162" s="11">
        <f t="shared" si="8"/>
        <v>44.478527607361961</v>
      </c>
      <c r="H162" s="11">
        <f t="shared" si="8"/>
        <v>4.6012269938650308</v>
      </c>
      <c r="I162" s="11">
        <f t="shared" si="8"/>
        <v>35.276073619631902</v>
      </c>
      <c r="J162" s="11">
        <f t="shared" si="8"/>
        <v>4.9079754601226995</v>
      </c>
      <c r="K162" s="11">
        <f t="shared" si="8"/>
        <v>100</v>
      </c>
    </row>
    <row r="163" spans="1:12" x14ac:dyDescent="0.2">
      <c r="A163" s="3">
        <v>91</v>
      </c>
      <c r="B163" s="5" t="s">
        <v>101</v>
      </c>
      <c r="C163" s="10"/>
      <c r="D163" s="11">
        <f t="shared" si="8"/>
        <v>4.1666666666666661</v>
      </c>
      <c r="E163" s="11">
        <f t="shared" si="8"/>
        <v>1.6666666666666667</v>
      </c>
      <c r="F163" s="11">
        <f t="shared" si="8"/>
        <v>3.3333333333333335</v>
      </c>
      <c r="G163" s="11">
        <f t="shared" si="8"/>
        <v>55.000000000000007</v>
      </c>
      <c r="H163" s="11">
        <f t="shared" si="8"/>
        <v>10.833333333333334</v>
      </c>
      <c r="I163" s="11">
        <f t="shared" si="8"/>
        <v>11.666666666666666</v>
      </c>
      <c r="J163" s="11">
        <f t="shared" si="8"/>
        <v>13.333333333333334</v>
      </c>
      <c r="K163" s="11">
        <f t="shared" si="8"/>
        <v>100</v>
      </c>
    </row>
    <row r="164" spans="1:12" x14ac:dyDescent="0.2">
      <c r="A164" s="3">
        <v>92</v>
      </c>
      <c r="B164" s="5" t="s">
        <v>102</v>
      </c>
      <c r="C164" s="10"/>
      <c r="D164" s="11">
        <f t="shared" si="8"/>
        <v>2.4096385542168677</v>
      </c>
      <c r="E164" s="11">
        <f t="shared" si="8"/>
        <v>1.2048192771084338</v>
      </c>
      <c r="F164" s="11">
        <f t="shared" si="8"/>
        <v>7.2289156626506017</v>
      </c>
      <c r="G164" s="11">
        <f t="shared" si="8"/>
        <v>53.01204819277109</v>
      </c>
      <c r="H164" s="11">
        <f t="shared" si="8"/>
        <v>8.4337349397590362</v>
      </c>
      <c r="I164" s="11">
        <f t="shared" si="8"/>
        <v>22.891566265060241</v>
      </c>
      <c r="J164" s="11">
        <f t="shared" si="8"/>
        <v>4.8192771084337354</v>
      </c>
      <c r="K164" s="11">
        <f t="shared" si="8"/>
        <v>100</v>
      </c>
    </row>
    <row r="165" spans="1:12" x14ac:dyDescent="0.2">
      <c r="A165" s="3">
        <v>93</v>
      </c>
      <c r="B165" s="5" t="s">
        <v>103</v>
      </c>
      <c r="C165" s="10"/>
      <c r="D165" s="11">
        <f t="shared" si="8"/>
        <v>0</v>
      </c>
      <c r="E165" s="11">
        <f t="shared" si="8"/>
        <v>7.1428571428571423</v>
      </c>
      <c r="F165" s="11">
        <f t="shared" si="8"/>
        <v>7.1428571428571423</v>
      </c>
      <c r="G165" s="11">
        <f t="shared" si="8"/>
        <v>57.142857142857139</v>
      </c>
      <c r="H165" s="11">
        <f t="shared" si="8"/>
        <v>7.1428571428571423</v>
      </c>
      <c r="I165" s="11">
        <f t="shared" si="8"/>
        <v>21.428571428571427</v>
      </c>
      <c r="J165" s="11">
        <f t="shared" si="8"/>
        <v>0</v>
      </c>
      <c r="K165" s="11">
        <f t="shared" si="8"/>
        <v>100</v>
      </c>
    </row>
    <row r="166" spans="1:12" x14ac:dyDescent="0.2">
      <c r="A166" s="3">
        <v>95</v>
      </c>
      <c r="B166" s="5" t="s">
        <v>104</v>
      </c>
      <c r="C166" s="10"/>
      <c r="D166" s="11">
        <f t="shared" si="8"/>
        <v>0</v>
      </c>
      <c r="E166" s="11">
        <f t="shared" si="8"/>
        <v>6.0606060606060606</v>
      </c>
      <c r="F166" s="11">
        <f t="shared" si="8"/>
        <v>0</v>
      </c>
      <c r="G166" s="11">
        <f t="shared" si="8"/>
        <v>39.393939393939391</v>
      </c>
      <c r="H166" s="11">
        <f t="shared" si="8"/>
        <v>18.181818181818183</v>
      </c>
      <c r="I166" s="11">
        <f t="shared" si="8"/>
        <v>12.121212121212121</v>
      </c>
      <c r="J166" s="11">
        <f t="shared" si="8"/>
        <v>24.242424242424242</v>
      </c>
      <c r="K166" s="11">
        <f t="shared" si="8"/>
        <v>100</v>
      </c>
    </row>
    <row r="167" spans="1:12" x14ac:dyDescent="0.2">
      <c r="A167" s="3">
        <v>96</v>
      </c>
      <c r="B167" s="5" t="s">
        <v>105</v>
      </c>
      <c r="C167" s="10"/>
      <c r="D167" s="11">
        <f t="shared" si="8"/>
        <v>1.6490765171503958</v>
      </c>
      <c r="E167" s="11">
        <f t="shared" si="8"/>
        <v>3.4960422163588389</v>
      </c>
      <c r="F167" s="11">
        <f t="shared" si="8"/>
        <v>7.7836411609498679</v>
      </c>
      <c r="G167" s="11">
        <f t="shared" si="8"/>
        <v>36.147757255936675</v>
      </c>
      <c r="H167" s="11">
        <f t="shared" si="8"/>
        <v>9.5646437994722966</v>
      </c>
      <c r="I167" s="11">
        <f t="shared" si="8"/>
        <v>33.17941952506596</v>
      </c>
      <c r="J167" s="11">
        <f t="shared" si="8"/>
        <v>8.1794195250659634</v>
      </c>
      <c r="K167" s="11">
        <f t="shared" si="8"/>
        <v>100</v>
      </c>
    </row>
    <row r="168" spans="1:12" x14ac:dyDescent="0.2">
      <c r="A168" s="3">
        <v>97</v>
      </c>
      <c r="B168" s="5" t="s">
        <v>106</v>
      </c>
      <c r="C168" s="10"/>
      <c r="D168" s="11">
        <f t="shared" si="8"/>
        <v>0</v>
      </c>
      <c r="E168" s="11">
        <f t="shared" si="8"/>
        <v>0</v>
      </c>
      <c r="F168" s="11">
        <f t="shared" si="8"/>
        <v>3.4482758620689653</v>
      </c>
      <c r="G168" s="11">
        <f t="shared" si="8"/>
        <v>31.03448275862069</v>
      </c>
      <c r="H168" s="11">
        <f t="shared" si="8"/>
        <v>3.4482758620689653</v>
      </c>
      <c r="I168" s="11">
        <f t="shared" si="8"/>
        <v>56.896551724137936</v>
      </c>
      <c r="J168" s="11">
        <f t="shared" si="8"/>
        <v>5.1724137931034484</v>
      </c>
      <c r="K168" s="11">
        <f t="shared" si="8"/>
        <v>100</v>
      </c>
    </row>
    <row r="169" spans="1:12" x14ac:dyDescent="0.2">
      <c r="A169" s="3">
        <v>98</v>
      </c>
      <c r="B169" s="5" t="s">
        <v>108</v>
      </c>
      <c r="C169" s="10"/>
      <c r="D169" s="11">
        <f t="shared" ref="D169:K171" si="9">(D39/$K39)*100</f>
        <v>2.4302430243024302</v>
      </c>
      <c r="E169" s="11">
        <f t="shared" si="9"/>
        <v>5.0405040504050405</v>
      </c>
      <c r="F169" s="11">
        <f t="shared" si="9"/>
        <v>4.5004500450045004</v>
      </c>
      <c r="G169" s="11">
        <f t="shared" si="9"/>
        <v>43.024302430243026</v>
      </c>
      <c r="H169" s="11">
        <f t="shared" si="9"/>
        <v>8.6408640864086408</v>
      </c>
      <c r="I169" s="11">
        <f t="shared" si="9"/>
        <v>19.351935193519353</v>
      </c>
      <c r="J169" s="11">
        <f t="shared" si="9"/>
        <v>17.011701170117011</v>
      </c>
      <c r="K169" s="11">
        <f t="shared" si="9"/>
        <v>100</v>
      </c>
    </row>
    <row r="170" spans="1:12" x14ac:dyDescent="0.2">
      <c r="A170" s="3">
        <v>102</v>
      </c>
      <c r="B170" s="5" t="s">
        <v>109</v>
      </c>
      <c r="C170" s="10"/>
      <c r="D170" s="11">
        <f t="shared" si="9"/>
        <v>3.2949916127486221</v>
      </c>
      <c r="E170" s="11">
        <f t="shared" si="9"/>
        <v>2.8876108315360653</v>
      </c>
      <c r="F170" s="11">
        <f t="shared" si="9"/>
        <v>9.5494847831296426</v>
      </c>
      <c r="G170" s="11">
        <f t="shared" si="9"/>
        <v>30.313922837287322</v>
      </c>
      <c r="H170" s="11">
        <f t="shared" si="9"/>
        <v>5.4996405463695188</v>
      </c>
      <c r="I170" s="11">
        <f t="shared" si="9"/>
        <v>39.048646057991853</v>
      </c>
      <c r="J170" s="11">
        <f t="shared" si="9"/>
        <v>9.4057033309369764</v>
      </c>
      <c r="K170" s="11">
        <f t="shared" si="9"/>
        <v>100</v>
      </c>
    </row>
    <row r="171" spans="1:12" x14ac:dyDescent="0.2">
      <c r="A171" s="3">
        <v>103</v>
      </c>
      <c r="B171" s="5" t="s">
        <v>110</v>
      </c>
      <c r="D171" s="11">
        <f t="shared" si="9"/>
        <v>3.3639143730886847</v>
      </c>
      <c r="E171" s="11">
        <f t="shared" si="9"/>
        <v>2.2518765638031693</v>
      </c>
      <c r="F171" s="11">
        <f t="shared" si="9"/>
        <v>2.8356964136780651</v>
      </c>
      <c r="G171" s="11">
        <f t="shared" si="9"/>
        <v>47.873227689741448</v>
      </c>
      <c r="H171" s="11">
        <f t="shared" si="9"/>
        <v>12.399221573533501</v>
      </c>
      <c r="I171" s="11">
        <f t="shared" si="9"/>
        <v>19.988879621907145</v>
      </c>
      <c r="J171" s="11">
        <f t="shared" si="9"/>
        <v>11.287183764247985</v>
      </c>
      <c r="K171" s="11">
        <f t="shared" si="9"/>
        <v>100</v>
      </c>
    </row>
    <row r="172" spans="1:12" x14ac:dyDescent="0.2">
      <c r="B172" s="23"/>
      <c r="D172" s="11">
        <f>SUM(D132:D171)/40</f>
        <v>2.4312919819561372</v>
      </c>
      <c r="E172" s="11">
        <f t="shared" ref="E172:G172" si="10">SUM(E132:E171)/40</f>
        <v>2.6053853687073536</v>
      </c>
      <c r="F172" s="11">
        <f t="shared" si="10"/>
        <v>6.1720895295874856</v>
      </c>
      <c r="G172" s="11">
        <f t="shared" si="10"/>
        <v>43.043224311075612</v>
      </c>
      <c r="H172" s="11">
        <f t="shared" ref="H172" si="11">SUM(H132:H171)/40</f>
        <v>8.0794409417968431</v>
      </c>
      <c r="I172" s="11">
        <f t="shared" ref="I172:J172" si="12">SUM(I132:I171)/40</f>
        <v>25.410441297913867</v>
      </c>
      <c r="J172" s="11">
        <f t="shared" si="12"/>
        <v>9.7581265689626893</v>
      </c>
      <c r="K172" s="11">
        <f t="shared" ref="K172" si="13">SUM(K132:K171)/40</f>
        <v>97.5</v>
      </c>
    </row>
    <row r="173" spans="1:12" x14ac:dyDescent="0.2">
      <c r="B173" s="23"/>
    </row>
    <row r="176" spans="1:12" x14ac:dyDescent="0.2">
      <c r="A176" s="3">
        <v>16</v>
      </c>
      <c r="B176" s="24" t="s">
        <v>80</v>
      </c>
      <c r="C176" s="10"/>
      <c r="D176" s="11">
        <v>3.286034353995519</v>
      </c>
      <c r="E176" s="11">
        <v>3.1615633557381133</v>
      </c>
      <c r="F176" s="11">
        <v>5.6260891212347524</v>
      </c>
      <c r="G176" s="11">
        <v>47.17450833955688</v>
      </c>
      <c r="H176" s="11">
        <v>7.6923076923076925</v>
      </c>
      <c r="I176" s="11">
        <v>17.176997759522031</v>
      </c>
      <c r="J176" s="11">
        <v>15.88249937764501</v>
      </c>
      <c r="K176" s="11">
        <v>100</v>
      </c>
      <c r="L176" s="3">
        <v>30</v>
      </c>
    </row>
    <row r="177" spans="1:12" x14ac:dyDescent="0.2">
      <c r="A177" s="3">
        <v>18</v>
      </c>
      <c r="B177" s="5" t="s">
        <v>130</v>
      </c>
      <c r="C177" s="10"/>
      <c r="D177" s="11">
        <v>2.5496302063059555</v>
      </c>
      <c r="E177" s="11">
        <v>4.5153756325418453</v>
      </c>
      <c r="F177" s="11">
        <v>7.6878162709225375</v>
      </c>
      <c r="G177" s="11">
        <v>37.057220708446863</v>
      </c>
      <c r="H177" s="11">
        <v>6.2670299727520433</v>
      </c>
      <c r="I177" s="11">
        <v>29.778123783573374</v>
      </c>
      <c r="J177" s="11">
        <v>12.144803425457376</v>
      </c>
      <c r="K177" s="11">
        <v>100</v>
      </c>
      <c r="L177" s="3">
        <v>17</v>
      </c>
    </row>
    <row r="178" spans="1:12" x14ac:dyDescent="0.2">
      <c r="A178" s="3">
        <v>20</v>
      </c>
      <c r="B178" s="24" t="s">
        <v>74</v>
      </c>
      <c r="C178" s="10"/>
      <c r="D178" s="11">
        <v>2.6349780418496511</v>
      </c>
      <c r="E178" s="11">
        <v>3.0999741668819429</v>
      </c>
      <c r="F178" s="11">
        <v>7.1299405838284677</v>
      </c>
      <c r="G178" s="11">
        <v>39.731335572203562</v>
      </c>
      <c r="H178" s="11">
        <v>7.3107724102299159</v>
      </c>
      <c r="I178" s="11">
        <v>29.888917592353398</v>
      </c>
      <c r="J178" s="11">
        <v>10.204081632653061</v>
      </c>
      <c r="K178" s="11">
        <v>100</v>
      </c>
      <c r="L178" s="3">
        <v>16</v>
      </c>
    </row>
    <row r="179" spans="1:12" x14ac:dyDescent="0.2">
      <c r="A179" s="3">
        <v>47</v>
      </c>
      <c r="B179" s="24" t="s">
        <v>81</v>
      </c>
      <c r="C179" s="10"/>
      <c r="D179" s="11">
        <v>3.3057851239669422</v>
      </c>
      <c r="E179" s="11">
        <v>1.6528925619834711</v>
      </c>
      <c r="F179" s="11">
        <v>8.2644628099173563</v>
      </c>
      <c r="G179" s="11">
        <v>47.933884297520663</v>
      </c>
      <c r="H179" s="11">
        <v>10.743801652892563</v>
      </c>
      <c r="I179" s="11">
        <v>19.834710743801654</v>
      </c>
      <c r="J179" s="11">
        <v>8.2644628099173563</v>
      </c>
      <c r="K179" s="11">
        <v>100</v>
      </c>
      <c r="L179" s="3">
        <v>26</v>
      </c>
    </row>
    <row r="180" spans="1:12" x14ac:dyDescent="0.2">
      <c r="A180" s="3">
        <v>48</v>
      </c>
      <c r="B180" s="24" t="s">
        <v>72</v>
      </c>
      <c r="C180" s="10"/>
      <c r="D180" s="11">
        <v>1.9343986543313711</v>
      </c>
      <c r="E180" s="11">
        <v>3.7846930193439863</v>
      </c>
      <c r="F180" s="11">
        <v>9.7560975609756095</v>
      </c>
      <c r="G180" s="11">
        <v>37.846930193439867</v>
      </c>
      <c r="H180" s="11">
        <v>5.2144659377628262</v>
      </c>
      <c r="I180" s="11">
        <v>34.903280067283433</v>
      </c>
      <c r="J180" s="11">
        <v>6.5601345668629101</v>
      </c>
      <c r="K180" s="11">
        <v>100</v>
      </c>
      <c r="L180" s="3">
        <v>13</v>
      </c>
    </row>
    <row r="181" spans="1:12" x14ac:dyDescent="0.2">
      <c r="A181" s="3">
        <v>49</v>
      </c>
      <c r="B181" s="24" t="s">
        <v>73</v>
      </c>
      <c r="C181" s="10"/>
      <c r="D181" s="11">
        <v>1.8217191368942343</v>
      </c>
      <c r="E181" s="11">
        <v>3.2543332154227098</v>
      </c>
      <c r="F181" s="11">
        <v>10.169791298195967</v>
      </c>
      <c r="G181" s="11">
        <v>31.075344888574463</v>
      </c>
      <c r="H181" s="11">
        <v>4.6162009197028651</v>
      </c>
      <c r="I181" s="11">
        <v>43.031482136540497</v>
      </c>
      <c r="J181" s="11">
        <v>6.0311284046692606</v>
      </c>
      <c r="K181" s="11">
        <v>100</v>
      </c>
      <c r="L181" s="3">
        <v>3</v>
      </c>
    </row>
    <row r="182" spans="1:12" x14ac:dyDescent="0.2">
      <c r="A182" s="3">
        <v>50</v>
      </c>
      <c r="B182" s="24" t="s">
        <v>93</v>
      </c>
      <c r="C182" s="10"/>
      <c r="D182" s="11">
        <v>0</v>
      </c>
      <c r="E182" s="11">
        <v>0</v>
      </c>
      <c r="F182" s="11">
        <v>0</v>
      </c>
      <c r="G182" s="11">
        <v>85.714285714285708</v>
      </c>
      <c r="H182" s="11">
        <v>14.285714285714285</v>
      </c>
      <c r="I182" s="11">
        <v>0</v>
      </c>
      <c r="J182" s="11">
        <v>0</v>
      </c>
      <c r="K182" s="11">
        <v>100</v>
      </c>
      <c r="L182" s="3">
        <v>39</v>
      </c>
    </row>
    <row r="183" spans="1:12" x14ac:dyDescent="0.2">
      <c r="A183" s="3">
        <v>51</v>
      </c>
      <c r="B183" s="24" t="s">
        <v>95</v>
      </c>
      <c r="C183" s="10"/>
      <c r="D183" s="11">
        <v>0</v>
      </c>
      <c r="E183" s="11">
        <v>0</v>
      </c>
      <c r="F183" s="11">
        <v>11.111111111111111</v>
      </c>
      <c r="G183" s="11">
        <v>33.333333333333329</v>
      </c>
      <c r="H183" s="11">
        <v>11.111111111111111</v>
      </c>
      <c r="I183" s="11">
        <v>22.222222222222221</v>
      </c>
      <c r="J183" s="11">
        <v>22.222222222222221</v>
      </c>
      <c r="K183" s="11">
        <v>100</v>
      </c>
      <c r="L183" s="3">
        <v>22</v>
      </c>
    </row>
    <row r="184" spans="1:12" x14ac:dyDescent="0.2">
      <c r="A184" s="3">
        <v>52</v>
      </c>
      <c r="B184" s="24" t="s">
        <v>94</v>
      </c>
      <c r="C184" s="10"/>
      <c r="D184" s="11">
        <v>2.1958456973293772</v>
      </c>
      <c r="E184" s="11">
        <v>3.0267062314540056</v>
      </c>
      <c r="F184" s="11">
        <v>6.1127596439169141</v>
      </c>
      <c r="G184" s="11">
        <v>54.243323442136507</v>
      </c>
      <c r="H184" s="11">
        <v>6.0534124629080113</v>
      </c>
      <c r="I184" s="11">
        <v>21.483679525222552</v>
      </c>
      <c r="J184" s="11">
        <v>6.8842729970326406</v>
      </c>
      <c r="K184" s="11">
        <v>100</v>
      </c>
      <c r="L184" s="3">
        <v>23</v>
      </c>
    </row>
    <row r="185" spans="1:12" x14ac:dyDescent="0.2">
      <c r="A185" s="3">
        <v>54</v>
      </c>
      <c r="B185" s="24" t="s">
        <v>96</v>
      </c>
      <c r="C185" s="10"/>
      <c r="D185" s="11">
        <v>6.0616098045710496</v>
      </c>
      <c r="E185" s="11">
        <v>2.4511427625041402</v>
      </c>
      <c r="F185" s="11">
        <v>7.1878105332891682</v>
      </c>
      <c r="G185" s="11">
        <v>42.630009937065253</v>
      </c>
      <c r="H185" s="11">
        <v>8.7777409738323939</v>
      </c>
      <c r="I185" s="11">
        <v>14.143756210665783</v>
      </c>
      <c r="J185" s="11">
        <v>18.747929778072209</v>
      </c>
      <c r="K185" s="11">
        <v>100</v>
      </c>
      <c r="L185" s="3">
        <v>31</v>
      </c>
    </row>
    <row r="186" spans="1:12" x14ac:dyDescent="0.2">
      <c r="A186" s="3">
        <v>55</v>
      </c>
      <c r="B186" s="24" t="s">
        <v>75</v>
      </c>
      <c r="C186" s="10"/>
      <c r="D186" s="11">
        <v>0</v>
      </c>
      <c r="E186" s="11">
        <v>7.4074074074074066</v>
      </c>
      <c r="F186" s="11">
        <v>11.111111111111111</v>
      </c>
      <c r="G186" s="11">
        <v>33.333333333333329</v>
      </c>
      <c r="H186" s="11">
        <v>7.4074074074074066</v>
      </c>
      <c r="I186" s="11">
        <v>37.037037037037038</v>
      </c>
      <c r="J186" s="11">
        <v>3.7037037037037033</v>
      </c>
      <c r="K186" s="11">
        <v>100</v>
      </c>
      <c r="L186" s="3">
        <v>7</v>
      </c>
    </row>
    <row r="187" spans="1:12" x14ac:dyDescent="0.2">
      <c r="A187" s="3">
        <v>56</v>
      </c>
      <c r="B187" s="24" t="s">
        <v>82</v>
      </c>
      <c r="C187" s="10"/>
      <c r="D187" s="11">
        <v>2.8673835125448028</v>
      </c>
      <c r="E187" s="11">
        <v>0.71684587813620071</v>
      </c>
      <c r="F187" s="11">
        <v>3.225806451612903</v>
      </c>
      <c r="G187" s="11">
        <v>49.820788530465947</v>
      </c>
      <c r="H187" s="11">
        <v>7.8853046594982077</v>
      </c>
      <c r="I187" s="11">
        <v>29.032258064516132</v>
      </c>
      <c r="J187" s="11">
        <v>6.4516129032258061</v>
      </c>
      <c r="K187" s="11">
        <v>100</v>
      </c>
      <c r="L187" s="3">
        <v>18</v>
      </c>
    </row>
    <row r="188" spans="1:12" x14ac:dyDescent="0.2">
      <c r="A188" s="3">
        <v>57</v>
      </c>
      <c r="B188" s="24" t="s">
        <v>83</v>
      </c>
      <c r="C188" s="10"/>
      <c r="D188" s="11">
        <v>1.6736401673640167</v>
      </c>
      <c r="E188" s="11">
        <v>1.2552301255230125</v>
      </c>
      <c r="F188" s="11">
        <v>5.02092050209205</v>
      </c>
      <c r="G188" s="11">
        <v>52.51046025104602</v>
      </c>
      <c r="H188" s="11">
        <v>6.2761506276150625</v>
      </c>
      <c r="I188" s="11">
        <v>19.03765690376569</v>
      </c>
      <c r="J188" s="11">
        <v>14.225941422594143</v>
      </c>
      <c r="K188" s="11">
        <v>100</v>
      </c>
      <c r="L188" s="3">
        <v>28</v>
      </c>
    </row>
    <row r="189" spans="1:12" x14ac:dyDescent="0.2">
      <c r="A189" s="3">
        <v>58</v>
      </c>
      <c r="B189" s="24" t="s">
        <v>84</v>
      </c>
      <c r="C189" s="10"/>
      <c r="D189" s="11">
        <v>2.5706940874035991</v>
      </c>
      <c r="E189" s="11">
        <v>1.7994858611825193</v>
      </c>
      <c r="F189" s="11">
        <v>6.8123393316195369</v>
      </c>
      <c r="G189" s="11">
        <v>36.760925449871465</v>
      </c>
      <c r="H189" s="11">
        <v>7.5835475578406166</v>
      </c>
      <c r="I189" s="11">
        <v>35.861182519280206</v>
      </c>
      <c r="J189" s="11">
        <v>8.6118251928020566</v>
      </c>
      <c r="K189" s="11">
        <v>100</v>
      </c>
      <c r="L189" s="3">
        <v>10</v>
      </c>
    </row>
    <row r="190" spans="1:12" x14ac:dyDescent="0.2">
      <c r="A190" s="3">
        <v>59</v>
      </c>
      <c r="B190" s="24" t="s">
        <v>85</v>
      </c>
      <c r="C190" s="10"/>
      <c r="D190" s="11">
        <v>3.5714285714285712</v>
      </c>
      <c r="E190" s="11">
        <v>0</v>
      </c>
      <c r="F190" s="11">
        <v>0</v>
      </c>
      <c r="G190" s="11">
        <v>71.428571428571431</v>
      </c>
      <c r="H190" s="11">
        <v>10.714285714285714</v>
      </c>
      <c r="I190" s="11">
        <v>3.5714285714285712</v>
      </c>
      <c r="J190" s="11">
        <v>10.714285714285714</v>
      </c>
      <c r="K190" s="11">
        <v>100</v>
      </c>
      <c r="L190" s="3">
        <v>38</v>
      </c>
    </row>
    <row r="191" spans="1:12" x14ac:dyDescent="0.2">
      <c r="A191" s="3">
        <v>60</v>
      </c>
      <c r="B191" s="24" t="s">
        <v>86</v>
      </c>
      <c r="C191" s="10"/>
      <c r="D191" s="11">
        <v>1.7793594306049825</v>
      </c>
      <c r="E191" s="11">
        <v>2.7520759193357058</v>
      </c>
      <c r="F191" s="11">
        <v>9.2763938315539729</v>
      </c>
      <c r="G191" s="11">
        <v>33.404507710557532</v>
      </c>
      <c r="H191" s="11">
        <v>5.8600237247924083</v>
      </c>
      <c r="I191" s="11">
        <v>41.637010676156585</v>
      </c>
      <c r="J191" s="11">
        <v>5.290628706998814</v>
      </c>
      <c r="K191" s="11">
        <v>100</v>
      </c>
      <c r="L191" s="3">
        <v>4</v>
      </c>
    </row>
    <row r="192" spans="1:12" x14ac:dyDescent="0.2">
      <c r="A192" s="3">
        <v>62</v>
      </c>
      <c r="B192" s="24" t="s">
        <v>87</v>
      </c>
      <c r="C192" s="10"/>
      <c r="D192" s="11">
        <v>1.9548872180451129</v>
      </c>
      <c r="E192" s="11">
        <v>3.1578947368421053</v>
      </c>
      <c r="F192" s="11">
        <v>9.9849624060150379</v>
      </c>
      <c r="G192" s="11">
        <v>33.203007518796987</v>
      </c>
      <c r="H192" s="11">
        <v>5.503759398496241</v>
      </c>
      <c r="I192" s="11">
        <v>40.781954887218049</v>
      </c>
      <c r="J192" s="11">
        <v>5.4135338345864659</v>
      </c>
      <c r="K192" s="11">
        <v>100</v>
      </c>
      <c r="L192" s="3">
        <v>5</v>
      </c>
    </row>
    <row r="193" spans="1:12" x14ac:dyDescent="0.2">
      <c r="A193" s="3">
        <v>63</v>
      </c>
      <c r="B193" s="24" t="s">
        <v>88</v>
      </c>
      <c r="C193" s="10"/>
      <c r="D193" s="11">
        <v>4</v>
      </c>
      <c r="E193" s="11">
        <v>3.2</v>
      </c>
      <c r="F193" s="11">
        <v>6</v>
      </c>
      <c r="G193" s="11">
        <v>41.199999999999996</v>
      </c>
      <c r="H193" s="11">
        <v>5.6000000000000005</v>
      </c>
      <c r="I193" s="11">
        <v>26.8</v>
      </c>
      <c r="J193" s="11">
        <v>13.200000000000001</v>
      </c>
      <c r="K193" s="11">
        <v>100</v>
      </c>
      <c r="L193" s="3">
        <v>19</v>
      </c>
    </row>
    <row r="194" spans="1:12" x14ac:dyDescent="0.2">
      <c r="A194" s="3">
        <v>64</v>
      </c>
      <c r="B194" s="24" t="s">
        <v>76</v>
      </c>
      <c r="C194" s="10"/>
      <c r="D194" s="11">
        <v>0</v>
      </c>
      <c r="E194" s="11">
        <v>2.1276595744680851</v>
      </c>
      <c r="F194" s="11">
        <v>0</v>
      </c>
      <c r="G194" s="11">
        <v>27.659574468085108</v>
      </c>
      <c r="H194" s="11">
        <v>8.5106382978723403</v>
      </c>
      <c r="I194" s="11">
        <v>55.319148936170215</v>
      </c>
      <c r="J194" s="11">
        <v>6.3829787234042552</v>
      </c>
      <c r="K194" s="11">
        <v>100</v>
      </c>
      <c r="L194" s="3">
        <v>2</v>
      </c>
    </row>
    <row r="195" spans="1:12" x14ac:dyDescent="0.2">
      <c r="A195" s="3">
        <v>65</v>
      </c>
      <c r="B195" s="24" t="s">
        <v>90</v>
      </c>
      <c r="C195" s="10"/>
      <c r="D195" s="11">
        <v>2.5201938610662356</v>
      </c>
      <c r="E195" s="11">
        <v>3.6187399030694669</v>
      </c>
      <c r="F195" s="11">
        <v>9.6607431340872374</v>
      </c>
      <c r="G195" s="11">
        <v>33.828756058158319</v>
      </c>
      <c r="H195" s="11">
        <v>4.1680129240710819</v>
      </c>
      <c r="I195" s="11">
        <v>36.348949919224552</v>
      </c>
      <c r="J195" s="11">
        <v>9.8546042003231005</v>
      </c>
      <c r="K195" s="11">
        <v>100</v>
      </c>
      <c r="L195" s="3">
        <v>8</v>
      </c>
    </row>
    <row r="196" spans="1:12" x14ac:dyDescent="0.2">
      <c r="A196" s="3">
        <v>66</v>
      </c>
      <c r="B196" s="24" t="s">
        <v>91</v>
      </c>
      <c r="C196" s="10"/>
      <c r="D196" s="11">
        <v>2.6477973065510159</v>
      </c>
      <c r="E196" s="11">
        <v>3.7434375713307459</v>
      </c>
      <c r="F196" s="11">
        <v>4.0858251540744117</v>
      </c>
      <c r="G196" s="11">
        <v>52.864642775622009</v>
      </c>
      <c r="H196" s="11">
        <v>7.71513353115727</v>
      </c>
      <c r="I196" s="11">
        <v>13.307464049303814</v>
      </c>
      <c r="J196" s="11">
        <v>15.635699611960741</v>
      </c>
      <c r="K196" s="11">
        <v>100</v>
      </c>
      <c r="L196" s="3">
        <v>32</v>
      </c>
    </row>
    <row r="197" spans="1:12" x14ac:dyDescent="0.2">
      <c r="A197" s="3">
        <v>77</v>
      </c>
      <c r="B197" s="24" t="s">
        <v>89</v>
      </c>
      <c r="C197" s="10"/>
      <c r="D197" s="11">
        <v>2.7547869054972205</v>
      </c>
      <c r="E197" s="11">
        <v>3.4589252625077207</v>
      </c>
      <c r="F197" s="11">
        <v>10.080296479308215</v>
      </c>
      <c r="G197" s="11">
        <v>32.427424336009878</v>
      </c>
      <c r="H197" s="11">
        <v>6.5596046942557136</v>
      </c>
      <c r="I197" s="11">
        <v>35.873996294008649</v>
      </c>
      <c r="J197" s="11">
        <v>8.8449660284125997</v>
      </c>
      <c r="K197" s="11">
        <v>100</v>
      </c>
      <c r="L197" s="3">
        <v>9</v>
      </c>
    </row>
    <row r="198" spans="1:12" x14ac:dyDescent="0.2">
      <c r="A198" s="3">
        <v>79</v>
      </c>
      <c r="B198" s="24" t="s">
        <v>97</v>
      </c>
      <c r="C198" s="10"/>
      <c r="D198" s="11">
        <v>10.150375939849624</v>
      </c>
      <c r="E198" s="11">
        <v>1.8796992481203008</v>
      </c>
      <c r="F198" s="11">
        <v>4.1353383458646613</v>
      </c>
      <c r="G198" s="11">
        <v>49.248120300751879</v>
      </c>
      <c r="H198" s="11">
        <v>9.0225563909774422</v>
      </c>
      <c r="I198" s="11">
        <v>10.526315789473683</v>
      </c>
      <c r="J198" s="11">
        <v>15.037593984962406</v>
      </c>
      <c r="K198" s="11">
        <v>100</v>
      </c>
      <c r="L198" s="3">
        <v>36</v>
      </c>
    </row>
    <row r="199" spans="1:12" x14ac:dyDescent="0.2">
      <c r="A199" s="3">
        <v>80</v>
      </c>
      <c r="B199" s="24" t="s">
        <v>92</v>
      </c>
      <c r="C199" s="10"/>
      <c r="D199" s="11">
        <v>2.1532940271725201</v>
      </c>
      <c r="E199" s="11">
        <v>2.8454242501922584</v>
      </c>
      <c r="F199" s="11">
        <v>7.5108946423993848</v>
      </c>
      <c r="G199" s="11">
        <v>39.015637016149704</v>
      </c>
      <c r="H199" s="11">
        <v>5.3319661625224297</v>
      </c>
      <c r="I199" s="11">
        <v>34.991027941553448</v>
      </c>
      <c r="J199" s="11">
        <v>8.151755960010254</v>
      </c>
      <c r="K199" s="11">
        <v>100</v>
      </c>
      <c r="L199" s="3">
        <v>12</v>
      </c>
    </row>
    <row r="200" spans="1:12" x14ac:dyDescent="0.2">
      <c r="A200" s="3">
        <v>82</v>
      </c>
      <c r="B200" s="24" t="s">
        <v>77</v>
      </c>
      <c r="C200" s="10"/>
      <c r="D200" s="11">
        <v>2.5201440082290416</v>
      </c>
      <c r="E200" s="11">
        <v>3.0687467855306014</v>
      </c>
      <c r="F200" s="11">
        <v>5.8289045088290763</v>
      </c>
      <c r="G200" s="11">
        <v>42.979598834219097</v>
      </c>
      <c r="H200" s="11">
        <v>8.9490828047316988</v>
      </c>
      <c r="I200" s="11">
        <v>23.932796159780558</v>
      </c>
      <c r="J200" s="11">
        <v>12.720726898679924</v>
      </c>
      <c r="K200" s="11">
        <v>100</v>
      </c>
      <c r="L200" s="3">
        <v>20</v>
      </c>
    </row>
    <row r="201" spans="1:12" x14ac:dyDescent="0.2">
      <c r="A201" s="3">
        <v>84</v>
      </c>
      <c r="B201" s="24" t="s">
        <v>98</v>
      </c>
      <c r="C201" s="10"/>
      <c r="D201" s="11">
        <v>2.1834061135371177</v>
      </c>
      <c r="E201" s="11">
        <v>1.9650655021834063</v>
      </c>
      <c r="F201" s="11">
        <v>9.3886462882096069</v>
      </c>
      <c r="G201" s="11">
        <v>38.537117903930131</v>
      </c>
      <c r="H201" s="11">
        <v>8.5152838427947604</v>
      </c>
      <c r="I201" s="11">
        <v>31.877729257641924</v>
      </c>
      <c r="J201" s="11">
        <v>7.532751091703056</v>
      </c>
      <c r="K201" s="11">
        <v>100</v>
      </c>
      <c r="L201" s="3">
        <v>15</v>
      </c>
    </row>
    <row r="202" spans="1:12" x14ac:dyDescent="0.2">
      <c r="A202" s="3">
        <v>85</v>
      </c>
      <c r="B202" s="24" t="s">
        <v>99</v>
      </c>
      <c r="C202" s="10"/>
      <c r="D202" s="11">
        <v>1.1612903225806452</v>
      </c>
      <c r="E202" s="11">
        <v>1.6774193548387095</v>
      </c>
      <c r="F202" s="11">
        <v>1.4193548387096775</v>
      </c>
      <c r="G202" s="11">
        <v>54.064516129032256</v>
      </c>
      <c r="H202" s="11">
        <v>20.129032258064516</v>
      </c>
      <c r="I202" s="11">
        <v>12.645161290322582</v>
      </c>
      <c r="J202" s="11">
        <v>8.9032258064516139</v>
      </c>
      <c r="K202" s="11">
        <v>100</v>
      </c>
      <c r="L202" s="3">
        <v>33</v>
      </c>
    </row>
    <row r="203" spans="1:12" x14ac:dyDescent="0.2">
      <c r="A203" s="3">
        <v>86</v>
      </c>
      <c r="B203" s="24" t="s">
        <v>100</v>
      </c>
      <c r="C203" s="10"/>
      <c r="D203" s="11">
        <v>4.0441176470588234</v>
      </c>
      <c r="E203" s="11">
        <v>2.3897058823529411</v>
      </c>
      <c r="F203" s="11">
        <v>2.5735294117647056</v>
      </c>
      <c r="G203" s="11">
        <v>50.735294117647058</v>
      </c>
      <c r="H203" s="11">
        <v>7.5367647058823524</v>
      </c>
      <c r="I203" s="11">
        <v>17.463235294117645</v>
      </c>
      <c r="J203" s="11">
        <v>15.257352941176471</v>
      </c>
      <c r="K203" s="11">
        <v>100</v>
      </c>
      <c r="L203" s="3">
        <v>29</v>
      </c>
    </row>
    <row r="204" spans="1:12" x14ac:dyDescent="0.2">
      <c r="A204" s="3">
        <v>87</v>
      </c>
      <c r="B204" s="24" t="s">
        <v>78</v>
      </c>
      <c r="C204" s="10"/>
      <c r="D204" s="11">
        <v>6.0606060606060606</v>
      </c>
      <c r="E204" s="11">
        <v>0</v>
      </c>
      <c r="F204" s="11">
        <v>15.151515151515152</v>
      </c>
      <c r="G204" s="11">
        <v>54.54545454545454</v>
      </c>
      <c r="H204" s="11">
        <v>9.0909090909090917</v>
      </c>
      <c r="I204" s="11">
        <v>6.0606060606060606</v>
      </c>
      <c r="J204" s="11">
        <v>9.0909090909090917</v>
      </c>
      <c r="K204" s="11">
        <v>100</v>
      </c>
      <c r="L204" s="3">
        <v>37</v>
      </c>
    </row>
    <row r="205" spans="1:12" x14ac:dyDescent="0.2">
      <c r="A205" s="3">
        <v>88</v>
      </c>
      <c r="B205" s="24" t="s">
        <v>79</v>
      </c>
      <c r="C205" s="10"/>
      <c r="D205" s="11">
        <v>1.5337423312883436</v>
      </c>
      <c r="E205" s="11">
        <v>2.4539877300613497</v>
      </c>
      <c r="F205" s="11">
        <v>6.7484662576687118</v>
      </c>
      <c r="G205" s="11">
        <v>44.478527607361961</v>
      </c>
      <c r="H205" s="11">
        <v>4.6012269938650308</v>
      </c>
      <c r="I205" s="11">
        <v>35.276073619631902</v>
      </c>
      <c r="J205" s="11">
        <v>4.9079754601226995</v>
      </c>
      <c r="K205" s="11">
        <v>100</v>
      </c>
      <c r="L205" s="3">
        <v>11</v>
      </c>
    </row>
    <row r="206" spans="1:12" x14ac:dyDescent="0.2">
      <c r="A206" s="3">
        <v>91</v>
      </c>
      <c r="B206" s="24" t="s">
        <v>101</v>
      </c>
      <c r="C206" s="10"/>
      <c r="D206" s="11">
        <v>4.1666666666666661</v>
      </c>
      <c r="E206" s="11">
        <v>1.6666666666666667</v>
      </c>
      <c r="F206" s="11">
        <v>3.3333333333333335</v>
      </c>
      <c r="G206" s="11">
        <v>55.000000000000007</v>
      </c>
      <c r="H206" s="11">
        <v>10.833333333333334</v>
      </c>
      <c r="I206" s="11">
        <v>11.666666666666666</v>
      </c>
      <c r="J206" s="11">
        <v>13.333333333333334</v>
      </c>
      <c r="K206" s="11">
        <v>100</v>
      </c>
      <c r="L206" s="3">
        <v>35</v>
      </c>
    </row>
    <row r="207" spans="1:12" x14ac:dyDescent="0.2">
      <c r="A207" s="3">
        <v>92</v>
      </c>
      <c r="B207" s="24" t="s">
        <v>102</v>
      </c>
      <c r="C207" s="10"/>
      <c r="D207" s="11">
        <v>2.4096385542168677</v>
      </c>
      <c r="E207" s="11">
        <v>1.2048192771084338</v>
      </c>
      <c r="F207" s="11">
        <v>7.2289156626506017</v>
      </c>
      <c r="G207" s="11">
        <v>53.01204819277109</v>
      </c>
      <c r="H207" s="11">
        <v>8.4337349397590362</v>
      </c>
      <c r="I207" s="11">
        <v>22.891566265060241</v>
      </c>
      <c r="J207" s="11">
        <v>4.8192771084337354</v>
      </c>
      <c r="K207" s="11">
        <v>100</v>
      </c>
      <c r="L207" s="3">
        <v>21</v>
      </c>
    </row>
    <row r="208" spans="1:12" x14ac:dyDescent="0.2">
      <c r="A208" s="3">
        <v>93</v>
      </c>
      <c r="B208" s="24" t="s">
        <v>103</v>
      </c>
      <c r="C208" s="10"/>
      <c r="D208" s="11">
        <v>0</v>
      </c>
      <c r="E208" s="11">
        <v>7.1428571428571423</v>
      </c>
      <c r="F208" s="11">
        <v>7.1428571428571423</v>
      </c>
      <c r="G208" s="11">
        <v>57.142857142857139</v>
      </c>
      <c r="H208" s="11">
        <v>7.1428571428571423</v>
      </c>
      <c r="I208" s="11">
        <v>21.428571428571427</v>
      </c>
      <c r="J208" s="11">
        <v>0</v>
      </c>
      <c r="K208" s="11">
        <v>100</v>
      </c>
      <c r="L208" s="3">
        <v>24</v>
      </c>
    </row>
    <row r="209" spans="1:12" x14ac:dyDescent="0.2">
      <c r="A209" s="3">
        <v>95</v>
      </c>
      <c r="B209" s="24" t="s">
        <v>104</v>
      </c>
      <c r="C209" s="10"/>
      <c r="D209" s="11">
        <v>0</v>
      </c>
      <c r="E209" s="11">
        <v>6.0606060606060606</v>
      </c>
      <c r="F209" s="11">
        <v>0</v>
      </c>
      <c r="G209" s="11">
        <v>39.393939393939391</v>
      </c>
      <c r="H209" s="11">
        <v>18.181818181818183</v>
      </c>
      <c r="I209" s="11">
        <v>12.121212121212121</v>
      </c>
      <c r="J209" s="11">
        <v>24.242424242424242</v>
      </c>
      <c r="K209" s="11">
        <v>100</v>
      </c>
      <c r="L209" s="3">
        <v>34</v>
      </c>
    </row>
    <row r="210" spans="1:12" x14ac:dyDescent="0.2">
      <c r="A210" s="3">
        <v>96</v>
      </c>
      <c r="B210" s="24" t="s">
        <v>105</v>
      </c>
      <c r="C210" s="10"/>
      <c r="D210" s="11">
        <v>1.6490765171503958</v>
      </c>
      <c r="E210" s="11">
        <v>3.4960422163588389</v>
      </c>
      <c r="F210" s="11">
        <v>7.7836411609498679</v>
      </c>
      <c r="G210" s="11">
        <v>36.147757255936675</v>
      </c>
      <c r="H210" s="11">
        <v>9.5646437994722966</v>
      </c>
      <c r="I210" s="11">
        <v>33.17941952506596</v>
      </c>
      <c r="J210" s="11">
        <v>8.1794195250659634</v>
      </c>
      <c r="K210" s="11">
        <v>100</v>
      </c>
      <c r="L210" s="3">
        <v>14</v>
      </c>
    </row>
    <row r="211" spans="1:12" x14ac:dyDescent="0.2">
      <c r="A211" s="3">
        <v>97</v>
      </c>
      <c r="B211" s="24" t="s">
        <v>106</v>
      </c>
      <c r="C211" s="10"/>
      <c r="D211" s="11">
        <v>0</v>
      </c>
      <c r="E211" s="11">
        <v>0</v>
      </c>
      <c r="F211" s="11">
        <v>3.4482758620689653</v>
      </c>
      <c r="G211" s="11">
        <v>31.03448275862069</v>
      </c>
      <c r="H211" s="11">
        <v>3.4482758620689653</v>
      </c>
      <c r="I211" s="11">
        <v>56.896551724137936</v>
      </c>
      <c r="J211" s="11">
        <v>5.1724137931034484</v>
      </c>
      <c r="K211" s="11">
        <v>100</v>
      </c>
      <c r="L211" s="3">
        <v>1</v>
      </c>
    </row>
    <row r="212" spans="1:12" x14ac:dyDescent="0.2">
      <c r="A212" s="3">
        <v>98</v>
      </c>
      <c r="B212" s="24" t="s">
        <v>108</v>
      </c>
      <c r="C212" s="10"/>
      <c r="D212" s="11">
        <v>2.4302430243024302</v>
      </c>
      <c r="E212" s="11">
        <v>5.0405040504050405</v>
      </c>
      <c r="F212" s="11">
        <v>4.5004500450045004</v>
      </c>
      <c r="G212" s="11">
        <v>43.024302430243026</v>
      </c>
      <c r="H212" s="11">
        <v>8.6408640864086408</v>
      </c>
      <c r="I212" s="11">
        <v>19.351935193519353</v>
      </c>
      <c r="J212" s="11">
        <v>17.011701170117011</v>
      </c>
      <c r="K212" s="11">
        <v>100</v>
      </c>
      <c r="L212" s="3">
        <v>27</v>
      </c>
    </row>
    <row r="213" spans="1:12" x14ac:dyDescent="0.2">
      <c r="A213" s="3">
        <v>102</v>
      </c>
      <c r="B213" s="24" t="s">
        <v>109</v>
      </c>
      <c r="C213" s="10"/>
      <c r="D213" s="11">
        <v>3.2949916127486221</v>
      </c>
      <c r="E213" s="11">
        <v>2.8876108315360653</v>
      </c>
      <c r="F213" s="11">
        <v>9.5494847831296426</v>
      </c>
      <c r="G213" s="11">
        <v>30.313922837287322</v>
      </c>
      <c r="H213" s="11">
        <v>5.4996405463695188</v>
      </c>
      <c r="I213" s="11">
        <v>39.048646057991853</v>
      </c>
      <c r="J213" s="11">
        <v>9.4057033309369764</v>
      </c>
      <c r="K213" s="11">
        <v>100</v>
      </c>
      <c r="L213" s="3">
        <v>6</v>
      </c>
    </row>
    <row r="214" spans="1:12" x14ac:dyDescent="0.2">
      <c r="A214" s="3">
        <v>103</v>
      </c>
      <c r="B214" s="24" t="s">
        <v>110</v>
      </c>
      <c r="D214" s="11">
        <v>3.3639143730886847</v>
      </c>
      <c r="E214" s="11">
        <v>2.2518765638031693</v>
      </c>
      <c r="F214" s="11">
        <v>2.8356964136780651</v>
      </c>
      <c r="G214" s="11">
        <v>47.873227689741448</v>
      </c>
      <c r="H214" s="11">
        <v>12.399221573533501</v>
      </c>
      <c r="I214" s="11">
        <v>19.988879621907145</v>
      </c>
      <c r="J214" s="11">
        <v>11.287183764247985</v>
      </c>
      <c r="K214" s="11">
        <v>100</v>
      </c>
      <c r="L214" s="3">
        <v>25</v>
      </c>
    </row>
    <row r="215" spans="1:12" x14ac:dyDescent="0.2">
      <c r="B215" s="24"/>
      <c r="D215" s="11">
        <f>SUM(D176:D214)/39</f>
        <v>2.4936328020062946</v>
      </c>
      <c r="E215" s="11">
        <f t="shared" ref="E215:K215" si="14">SUM(E176:E214)/39</f>
        <v>2.6721901217511319</v>
      </c>
      <c r="F215" s="11">
        <f t="shared" si="14"/>
        <v>6.3303482354743439</v>
      </c>
      <c r="G215" s="11">
        <f t="shared" si="14"/>
        <v>44.146896729308324</v>
      </c>
      <c r="H215" s="11">
        <f t="shared" si="14"/>
        <v>8.2866060941506099</v>
      </c>
      <c r="I215" s="11">
        <f t="shared" si="14"/>
        <v>26.061991074783453</v>
      </c>
      <c r="J215" s="11">
        <f t="shared" si="14"/>
        <v>10.008334942525835</v>
      </c>
      <c r="K215" s="11">
        <f t="shared" si="14"/>
        <v>100</v>
      </c>
    </row>
    <row r="217" spans="1:12" x14ac:dyDescent="0.2">
      <c r="A217" s="7" t="s">
        <v>124</v>
      </c>
      <c r="B217" s="7" t="s">
        <v>125</v>
      </c>
      <c r="C217" s="7" t="s">
        <v>126</v>
      </c>
      <c r="D217" s="7" t="s">
        <v>33</v>
      </c>
      <c r="E217" s="7" t="s">
        <v>127</v>
      </c>
      <c r="F217" s="7" t="s">
        <v>128</v>
      </c>
      <c r="G217" s="7" t="s">
        <v>59</v>
      </c>
      <c r="H217" s="7" t="s">
        <v>60</v>
      </c>
    </row>
    <row r="218" spans="1:12" x14ac:dyDescent="0.2">
      <c r="A218" s="3">
        <v>64</v>
      </c>
      <c r="B218" s="24" t="s">
        <v>76</v>
      </c>
      <c r="C218" s="11">
        <v>55.319148936170215</v>
      </c>
      <c r="D218" s="11">
        <v>4.8403707518022658</v>
      </c>
      <c r="E218" s="3">
        <v>2</v>
      </c>
      <c r="F218" s="3">
        <v>1</v>
      </c>
      <c r="G218" s="3">
        <v>1</v>
      </c>
      <c r="I218" s="3" t="s">
        <v>147</v>
      </c>
      <c r="J218" s="3">
        <f>CORREL(C218:C257,D218:D257)</f>
        <v>0.68139228180934353</v>
      </c>
    </row>
    <row r="219" spans="1:12" x14ac:dyDescent="0.2">
      <c r="A219" s="3">
        <v>60</v>
      </c>
      <c r="B219" s="24" t="s">
        <v>86</v>
      </c>
      <c r="C219" s="11">
        <v>41.637010676156585</v>
      </c>
      <c r="D219" s="11">
        <v>3.1484358660252774</v>
      </c>
      <c r="E219" s="3">
        <v>4</v>
      </c>
      <c r="F219" s="3">
        <v>2</v>
      </c>
      <c r="G219" s="3">
        <v>1</v>
      </c>
      <c r="I219" s="3" t="s">
        <v>146</v>
      </c>
      <c r="J219" s="3">
        <f>CORREL(E218:E257,F218:F257)</f>
        <v>0.66322701688555352</v>
      </c>
    </row>
    <row r="220" spans="1:12" x14ac:dyDescent="0.2">
      <c r="A220" s="3">
        <v>62</v>
      </c>
      <c r="B220" s="24" t="s">
        <v>87</v>
      </c>
      <c r="C220" s="11">
        <v>40.781954887218049</v>
      </c>
      <c r="D220" s="11">
        <v>3.1407331840894703</v>
      </c>
      <c r="E220" s="3">
        <v>5</v>
      </c>
      <c r="F220" s="3">
        <v>3</v>
      </c>
      <c r="G220" s="3">
        <v>1</v>
      </c>
    </row>
    <row r="221" spans="1:12" x14ac:dyDescent="0.2">
      <c r="A221" s="3">
        <v>93</v>
      </c>
      <c r="B221" s="24" t="s">
        <v>103</v>
      </c>
      <c r="C221" s="11">
        <v>21.428571428571427</v>
      </c>
      <c r="D221" s="11">
        <v>3.0501089324618738</v>
      </c>
      <c r="E221" s="3">
        <v>24</v>
      </c>
      <c r="F221" s="3">
        <v>4</v>
      </c>
      <c r="G221" s="3">
        <v>1</v>
      </c>
    </row>
    <row r="222" spans="1:12" x14ac:dyDescent="0.2">
      <c r="A222" s="3">
        <v>102</v>
      </c>
      <c r="B222" s="24" t="s">
        <v>109</v>
      </c>
      <c r="C222" s="11">
        <v>39.048646057991853</v>
      </c>
      <c r="D222" s="11">
        <v>2.859433458043827</v>
      </c>
      <c r="E222" s="3">
        <v>6</v>
      </c>
      <c r="F222" s="3">
        <v>5</v>
      </c>
      <c r="G222" s="3">
        <v>1</v>
      </c>
    </row>
    <row r="223" spans="1:12" x14ac:dyDescent="0.2">
      <c r="A223" s="3">
        <v>88</v>
      </c>
      <c r="B223" s="24" t="s">
        <v>79</v>
      </c>
      <c r="C223" s="11">
        <v>35.276073619631902</v>
      </c>
      <c r="D223" s="11">
        <v>2.8178753565563142</v>
      </c>
      <c r="E223" s="3">
        <v>11</v>
      </c>
      <c r="F223" s="3">
        <v>6</v>
      </c>
      <c r="G223" s="3">
        <v>1</v>
      </c>
    </row>
    <row r="224" spans="1:12" x14ac:dyDescent="0.2">
      <c r="A224" s="3">
        <v>85</v>
      </c>
      <c r="B224" s="24" t="s">
        <v>99</v>
      </c>
      <c r="C224" s="11">
        <v>12.645161290322582</v>
      </c>
      <c r="D224" s="11">
        <v>2.764993399693175</v>
      </c>
      <c r="E224" s="3">
        <v>33</v>
      </c>
      <c r="F224" s="3">
        <v>7</v>
      </c>
      <c r="G224" s="3">
        <v>1</v>
      </c>
    </row>
    <row r="225" spans="1:8" x14ac:dyDescent="0.2">
      <c r="A225" s="3">
        <v>65</v>
      </c>
      <c r="B225" s="24" t="s">
        <v>90</v>
      </c>
      <c r="C225" s="11">
        <v>36.348949919224552</v>
      </c>
      <c r="D225" s="11">
        <v>2.7552501090527102</v>
      </c>
      <c r="E225" s="3">
        <v>8</v>
      </c>
      <c r="F225" s="3">
        <v>8</v>
      </c>
      <c r="G225" s="3">
        <v>1</v>
      </c>
    </row>
    <row r="226" spans="1:8" x14ac:dyDescent="0.2">
      <c r="A226" s="3">
        <v>96</v>
      </c>
      <c r="B226" s="24" t="s">
        <v>105</v>
      </c>
      <c r="C226" s="11">
        <v>33.17941952506596</v>
      </c>
      <c r="D226" s="11">
        <v>2.7263735275604715</v>
      </c>
      <c r="E226" s="3">
        <v>14</v>
      </c>
      <c r="F226" s="3">
        <v>9</v>
      </c>
      <c r="G226" s="3">
        <v>1</v>
      </c>
    </row>
    <row r="227" spans="1:8" x14ac:dyDescent="0.2">
      <c r="A227" s="3">
        <v>97</v>
      </c>
      <c r="B227" s="24" t="s">
        <v>106</v>
      </c>
      <c r="C227" s="11">
        <v>56.896551724137936</v>
      </c>
      <c r="D227" s="11">
        <v>2.7242837012682011</v>
      </c>
      <c r="E227" s="3">
        <v>1</v>
      </c>
      <c r="F227" s="3">
        <v>10</v>
      </c>
      <c r="G227" s="3">
        <v>1</v>
      </c>
    </row>
    <row r="228" spans="1:8" x14ac:dyDescent="0.2">
      <c r="A228" s="3">
        <v>48</v>
      </c>
      <c r="B228" s="24" t="s">
        <v>72</v>
      </c>
      <c r="C228" s="11">
        <v>34.903280067283433</v>
      </c>
      <c r="D228" s="11">
        <v>2.7167828173197761</v>
      </c>
      <c r="E228" s="3">
        <v>13</v>
      </c>
      <c r="F228" s="3">
        <v>11</v>
      </c>
      <c r="G228" s="3">
        <v>1</v>
      </c>
    </row>
    <row r="229" spans="1:8" x14ac:dyDescent="0.2">
      <c r="A229" s="3">
        <v>80</v>
      </c>
      <c r="B229" s="24" t="s">
        <v>92</v>
      </c>
      <c r="C229" s="11">
        <v>34.991027941553448</v>
      </c>
      <c r="D229" s="11">
        <v>2.6927590253330571</v>
      </c>
      <c r="E229" s="3">
        <v>12</v>
      </c>
      <c r="F229" s="3">
        <v>12</v>
      </c>
      <c r="G229" s="3">
        <v>1</v>
      </c>
      <c r="H229" s="3">
        <v>2</v>
      </c>
    </row>
    <row r="230" spans="1:8" x14ac:dyDescent="0.2">
      <c r="A230" s="3">
        <v>79</v>
      </c>
      <c r="B230" s="24" t="s">
        <v>97</v>
      </c>
      <c r="C230" s="11">
        <v>10.526315789473683</v>
      </c>
      <c r="D230" s="11">
        <v>2.6631958350020026</v>
      </c>
      <c r="E230" s="3">
        <v>36</v>
      </c>
      <c r="F230" s="3">
        <v>13</v>
      </c>
      <c r="G230" s="3">
        <v>4</v>
      </c>
    </row>
    <row r="231" spans="1:8" x14ac:dyDescent="0.2">
      <c r="A231" s="3">
        <v>49</v>
      </c>
      <c r="B231" s="24" t="s">
        <v>73</v>
      </c>
      <c r="C231" s="11">
        <v>43.031482136540497</v>
      </c>
      <c r="D231" s="11">
        <v>2.6050977717982269</v>
      </c>
      <c r="E231" s="3">
        <v>3</v>
      </c>
      <c r="F231" s="3">
        <v>14</v>
      </c>
      <c r="G231" s="3">
        <v>3</v>
      </c>
    </row>
    <row r="232" spans="1:8" x14ac:dyDescent="0.2">
      <c r="A232" s="3">
        <v>84</v>
      </c>
      <c r="B232" s="24" t="s">
        <v>98</v>
      </c>
      <c r="C232" s="11">
        <v>31.877729257641924</v>
      </c>
      <c r="D232" s="11">
        <v>2.5830466414753821</v>
      </c>
      <c r="E232" s="3">
        <v>15</v>
      </c>
      <c r="F232" s="3">
        <v>15</v>
      </c>
      <c r="G232" s="3">
        <v>1</v>
      </c>
    </row>
    <row r="233" spans="1:8" x14ac:dyDescent="0.2">
      <c r="A233" s="3">
        <v>91</v>
      </c>
      <c r="B233" s="24" t="s">
        <v>101</v>
      </c>
      <c r="C233" s="11">
        <v>11.666666666666666</v>
      </c>
      <c r="D233" s="11">
        <v>2.5619128949615715</v>
      </c>
      <c r="E233" s="3">
        <v>35</v>
      </c>
      <c r="F233" s="3">
        <v>16</v>
      </c>
      <c r="G233" s="3">
        <v>2</v>
      </c>
      <c r="H233" s="3">
        <v>4</v>
      </c>
    </row>
    <row r="234" spans="1:8" x14ac:dyDescent="0.2">
      <c r="A234" s="3">
        <v>55</v>
      </c>
      <c r="B234" s="24" t="s">
        <v>75</v>
      </c>
      <c r="C234" s="11">
        <v>37.037037037037038</v>
      </c>
      <c r="D234" s="11">
        <v>2.461257976298997</v>
      </c>
      <c r="E234" s="3">
        <v>7</v>
      </c>
      <c r="F234" s="3">
        <v>17</v>
      </c>
      <c r="G234" s="3">
        <v>3</v>
      </c>
    </row>
    <row r="235" spans="1:8" x14ac:dyDescent="0.2">
      <c r="A235" s="3">
        <v>58</v>
      </c>
      <c r="B235" s="24" t="s">
        <v>84</v>
      </c>
      <c r="C235" s="11">
        <v>35.861182519280206</v>
      </c>
      <c r="D235" s="11">
        <v>2.4173502361421826</v>
      </c>
      <c r="E235" s="3">
        <v>10</v>
      </c>
      <c r="F235" s="3">
        <v>18</v>
      </c>
      <c r="G235" s="3">
        <v>1</v>
      </c>
    </row>
    <row r="236" spans="1:8" x14ac:dyDescent="0.2">
      <c r="A236" s="3">
        <v>18</v>
      </c>
      <c r="B236" s="24" t="s">
        <v>130</v>
      </c>
      <c r="C236" s="11">
        <v>29.778123783573374</v>
      </c>
      <c r="D236" s="11">
        <v>2.3937756243011554</v>
      </c>
      <c r="E236" s="3">
        <v>17</v>
      </c>
      <c r="F236" s="3">
        <v>19</v>
      </c>
      <c r="G236" s="3">
        <v>3</v>
      </c>
      <c r="H236" s="3">
        <v>1</v>
      </c>
    </row>
    <row r="237" spans="1:8" x14ac:dyDescent="0.2">
      <c r="A237" s="3">
        <v>82</v>
      </c>
      <c r="B237" s="24" t="s">
        <v>77</v>
      </c>
      <c r="C237" s="11">
        <v>23.932796159780558</v>
      </c>
      <c r="D237" s="11">
        <v>2.3782148506939347</v>
      </c>
      <c r="E237" s="3">
        <v>20</v>
      </c>
      <c r="F237" s="3">
        <v>20</v>
      </c>
      <c r="G237" s="3">
        <v>3</v>
      </c>
      <c r="H237" s="3">
        <v>1</v>
      </c>
    </row>
    <row r="238" spans="1:8" x14ac:dyDescent="0.2">
      <c r="A238" s="3">
        <v>47</v>
      </c>
      <c r="B238" s="24" t="s">
        <v>81</v>
      </c>
      <c r="C238" s="11">
        <v>19.834710743801654</v>
      </c>
      <c r="D238" s="11">
        <v>2.3762765121759619</v>
      </c>
      <c r="E238" s="3">
        <v>26</v>
      </c>
      <c r="F238" s="3">
        <v>21</v>
      </c>
      <c r="G238" s="3">
        <v>1</v>
      </c>
    </row>
    <row r="239" spans="1:8" x14ac:dyDescent="0.2">
      <c r="A239" s="3">
        <v>86</v>
      </c>
      <c r="B239" s="24" t="s">
        <v>100</v>
      </c>
      <c r="C239" s="11">
        <v>17.463235294117645</v>
      </c>
      <c r="D239" s="11">
        <v>2.3574276304385506</v>
      </c>
      <c r="E239" s="3">
        <v>29</v>
      </c>
      <c r="F239" s="3">
        <v>22</v>
      </c>
      <c r="G239" s="3">
        <v>3</v>
      </c>
    </row>
    <row r="240" spans="1:8" x14ac:dyDescent="0.2">
      <c r="A240" s="3">
        <v>103</v>
      </c>
      <c r="B240" s="24" t="s">
        <v>110</v>
      </c>
      <c r="C240" s="11">
        <v>19.988879621907145</v>
      </c>
      <c r="D240" s="11">
        <v>2.30619794705426</v>
      </c>
      <c r="E240" s="3">
        <v>25</v>
      </c>
      <c r="F240" s="3">
        <v>23</v>
      </c>
      <c r="G240" s="3">
        <v>1</v>
      </c>
    </row>
    <row r="241" spans="1:8" x14ac:dyDescent="0.2">
      <c r="A241" s="3">
        <v>52</v>
      </c>
      <c r="B241" s="24" t="s">
        <v>94</v>
      </c>
      <c r="C241" s="11">
        <v>21.483679525222552</v>
      </c>
      <c r="D241" s="11">
        <v>2.3041159578832215</v>
      </c>
      <c r="E241" s="3">
        <v>23</v>
      </c>
      <c r="F241" s="3">
        <v>24</v>
      </c>
      <c r="G241" s="3">
        <v>4</v>
      </c>
    </row>
    <row r="242" spans="1:8" x14ac:dyDescent="0.2">
      <c r="A242" s="3">
        <v>77</v>
      </c>
      <c r="B242" s="24" t="s">
        <v>89</v>
      </c>
      <c r="C242" s="11">
        <v>35.873996294008649</v>
      </c>
      <c r="D242" s="11">
        <v>2.233269788370444</v>
      </c>
      <c r="E242" s="3">
        <v>9</v>
      </c>
      <c r="F242" s="3">
        <v>25</v>
      </c>
      <c r="G242" s="3">
        <v>1</v>
      </c>
    </row>
    <row r="243" spans="1:8" x14ac:dyDescent="0.2">
      <c r="A243" s="3">
        <v>92</v>
      </c>
      <c r="B243" s="24" t="s">
        <v>102</v>
      </c>
      <c r="C243" s="11">
        <v>22.891566265060241</v>
      </c>
      <c r="D243" s="11">
        <v>2.2051009564293307</v>
      </c>
      <c r="E243" s="3">
        <v>21</v>
      </c>
      <c r="F243" s="3">
        <v>26</v>
      </c>
      <c r="G243" s="3">
        <v>1</v>
      </c>
    </row>
    <row r="244" spans="1:8" x14ac:dyDescent="0.2">
      <c r="A244" s="3">
        <v>50</v>
      </c>
      <c r="B244" s="24" t="s">
        <v>93</v>
      </c>
      <c r="C244" s="11">
        <v>0</v>
      </c>
      <c r="D244" s="11">
        <v>2.2012578616352201</v>
      </c>
      <c r="E244" s="3">
        <v>39</v>
      </c>
      <c r="F244" s="3">
        <v>27</v>
      </c>
      <c r="G244" s="3">
        <v>4</v>
      </c>
    </row>
    <row r="245" spans="1:8" x14ac:dyDescent="0.2">
      <c r="A245" s="3">
        <v>20</v>
      </c>
      <c r="B245" s="24" t="s">
        <v>74</v>
      </c>
      <c r="C245" s="11">
        <v>29.888917592353398</v>
      </c>
      <c r="D245" s="11">
        <v>2.1396552010037753</v>
      </c>
      <c r="E245" s="3">
        <v>16</v>
      </c>
      <c r="F245" s="3">
        <v>28</v>
      </c>
      <c r="G245" s="3">
        <v>1</v>
      </c>
    </row>
    <row r="246" spans="1:8" x14ac:dyDescent="0.2">
      <c r="A246" s="3">
        <v>51</v>
      </c>
      <c r="B246" s="24" t="s">
        <v>95</v>
      </c>
      <c r="C246" s="11">
        <v>22.222222222222221</v>
      </c>
      <c r="D246" s="11">
        <v>1.8711018711018712</v>
      </c>
      <c r="E246" s="3">
        <v>22</v>
      </c>
      <c r="F246" s="3">
        <v>29</v>
      </c>
      <c r="G246" s="3">
        <v>1</v>
      </c>
    </row>
    <row r="247" spans="1:8" x14ac:dyDescent="0.2">
      <c r="A247" s="3">
        <v>63</v>
      </c>
      <c r="B247" s="24" t="s">
        <v>88</v>
      </c>
      <c r="C247" s="11">
        <v>26.8</v>
      </c>
      <c r="D247" s="11">
        <v>1.787629603146228</v>
      </c>
      <c r="E247" s="3">
        <v>19</v>
      </c>
      <c r="F247" s="3">
        <v>30</v>
      </c>
      <c r="G247" s="3">
        <v>4</v>
      </c>
    </row>
    <row r="248" spans="1:8" x14ac:dyDescent="0.2">
      <c r="A248" s="3">
        <v>56</v>
      </c>
      <c r="B248" s="24" t="s">
        <v>82</v>
      </c>
      <c r="C248" s="11">
        <v>29.032258064516132</v>
      </c>
      <c r="D248" s="11">
        <v>1.7604745078243313</v>
      </c>
      <c r="E248" s="3">
        <v>18</v>
      </c>
      <c r="F248" s="3">
        <v>31</v>
      </c>
      <c r="G248" s="3">
        <v>4</v>
      </c>
    </row>
    <row r="249" spans="1:8" x14ac:dyDescent="0.2">
      <c r="A249" s="3">
        <v>16</v>
      </c>
      <c r="B249" s="24" t="s">
        <v>80</v>
      </c>
      <c r="C249" s="11">
        <v>17.176997759522031</v>
      </c>
      <c r="D249" s="11">
        <v>1.6702772152898764</v>
      </c>
      <c r="E249" s="3">
        <v>30</v>
      </c>
      <c r="F249" s="3">
        <v>32</v>
      </c>
      <c r="G249" s="3">
        <v>4</v>
      </c>
      <c r="H249" s="3">
        <v>2</v>
      </c>
    </row>
    <row r="250" spans="1:8" x14ac:dyDescent="0.2">
      <c r="A250" s="3">
        <v>57</v>
      </c>
      <c r="B250" s="24" t="s">
        <v>83</v>
      </c>
      <c r="C250" s="11">
        <v>19.03765690376569</v>
      </c>
      <c r="D250" s="11">
        <v>1.6074250933180885</v>
      </c>
      <c r="E250" s="3">
        <v>28</v>
      </c>
      <c r="F250" s="3">
        <v>33</v>
      </c>
      <c r="G250" s="3">
        <v>3</v>
      </c>
    </row>
    <row r="251" spans="1:8" x14ac:dyDescent="0.2">
      <c r="A251" s="3">
        <v>59</v>
      </c>
      <c r="B251" s="24" t="s">
        <v>85</v>
      </c>
      <c r="C251" s="11">
        <v>3.5714285714285712</v>
      </c>
      <c r="D251" s="11">
        <v>1.6055045871559634</v>
      </c>
      <c r="E251" s="3">
        <v>38</v>
      </c>
      <c r="F251" s="3">
        <v>34</v>
      </c>
      <c r="G251" s="3">
        <v>4</v>
      </c>
    </row>
    <row r="252" spans="1:8" x14ac:dyDescent="0.2">
      <c r="A252" s="3">
        <v>54</v>
      </c>
      <c r="B252" s="24" t="s">
        <v>96</v>
      </c>
      <c r="C252" s="11">
        <v>14.143756210665783</v>
      </c>
      <c r="D252" s="11">
        <v>1.5993092086094647</v>
      </c>
      <c r="E252" s="3">
        <v>31</v>
      </c>
      <c r="F252" s="3">
        <v>35</v>
      </c>
      <c r="G252" s="3">
        <v>4</v>
      </c>
    </row>
    <row r="253" spans="1:8" x14ac:dyDescent="0.2">
      <c r="A253" s="3">
        <v>66</v>
      </c>
      <c r="B253" s="24" t="s">
        <v>91</v>
      </c>
      <c r="C253" s="11">
        <v>13.307464049303814</v>
      </c>
      <c r="D253" s="11">
        <v>1.422721323932959</v>
      </c>
      <c r="E253" s="3">
        <v>32</v>
      </c>
      <c r="F253" s="3">
        <v>36</v>
      </c>
      <c r="G253" s="3">
        <v>4</v>
      </c>
    </row>
    <row r="254" spans="1:8" x14ac:dyDescent="0.2">
      <c r="A254" s="3">
        <v>98</v>
      </c>
      <c r="B254" s="24" t="s">
        <v>108</v>
      </c>
      <c r="C254" s="11">
        <v>19.351935193519353</v>
      </c>
      <c r="D254" s="11">
        <v>1.3895663702425174</v>
      </c>
      <c r="E254" s="3">
        <v>27</v>
      </c>
      <c r="F254" s="3">
        <v>37</v>
      </c>
      <c r="G254" s="3">
        <v>4</v>
      </c>
      <c r="H254" s="3">
        <v>1</v>
      </c>
    </row>
    <row r="255" spans="1:8" x14ac:dyDescent="0.2">
      <c r="A255" s="3">
        <v>87</v>
      </c>
      <c r="B255" s="24" t="s">
        <v>78</v>
      </c>
      <c r="C255" s="11">
        <v>6.0606060606060606</v>
      </c>
      <c r="D255" s="11">
        <v>1.347488770926909</v>
      </c>
      <c r="E255" s="3">
        <v>37</v>
      </c>
      <c r="F255" s="3">
        <v>38</v>
      </c>
      <c r="G255" s="3">
        <v>3</v>
      </c>
      <c r="H255" s="3">
        <v>4</v>
      </c>
    </row>
    <row r="256" spans="1:8" x14ac:dyDescent="0.2">
      <c r="A256" s="3">
        <v>95</v>
      </c>
      <c r="B256" s="24" t="s">
        <v>104</v>
      </c>
      <c r="C256" s="11">
        <v>12.121212121212121</v>
      </c>
      <c r="D256" s="11">
        <v>0.48751661988476874</v>
      </c>
      <c r="E256" s="3">
        <v>34</v>
      </c>
      <c r="F256" s="3">
        <v>39</v>
      </c>
      <c r="G256" s="3">
        <v>4</v>
      </c>
      <c r="H256" s="3">
        <v>1</v>
      </c>
    </row>
    <row r="257" spans="1:7" x14ac:dyDescent="0.2">
      <c r="A257" s="3">
        <v>61</v>
      </c>
      <c r="B257" s="24" t="s">
        <v>107</v>
      </c>
      <c r="C257" s="11">
        <v>0</v>
      </c>
      <c r="D257" s="11">
        <v>0</v>
      </c>
      <c r="E257" s="3">
        <v>40</v>
      </c>
      <c r="F257" s="3">
        <v>40</v>
      </c>
      <c r="G257" s="3">
        <v>1</v>
      </c>
    </row>
    <row r="258" spans="1:7" x14ac:dyDescent="0.2">
      <c r="C258" s="3">
        <f>SUM(C218:C257)/39</f>
        <v>26.061991074783453</v>
      </c>
      <c r="D258" s="3">
        <f t="shared" ref="D258" si="15">SUM(D218:D257)/39</f>
        <v>2.3326556150334268</v>
      </c>
    </row>
  </sheetData>
  <sortState xmlns:xlrd2="http://schemas.microsoft.com/office/spreadsheetml/2017/richdata2" ref="A218:H257">
    <sortCondition ref="F218:F257"/>
  </sortState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C2DF-9D75-0349-B534-692587830826}">
  <dimension ref="A1:M84"/>
  <sheetViews>
    <sheetView tabSelected="1" topLeftCell="A59" workbookViewId="0">
      <pane xSplit="2" topLeftCell="C1" activePane="topRight" state="frozen"/>
      <selection pane="topRight" activeCell="B8" sqref="B8"/>
    </sheetView>
  </sheetViews>
  <sheetFormatPr baseColWidth="10" defaultRowHeight="16" x14ac:dyDescent="0.2"/>
  <cols>
    <col min="2" max="2" width="51.33203125" customWidth="1"/>
  </cols>
  <sheetData>
    <row r="1" spans="1:13" x14ac:dyDescent="0.2">
      <c r="A1" s="7" t="s">
        <v>9</v>
      </c>
      <c r="B1" s="6" t="s">
        <v>8</v>
      </c>
      <c r="C1" s="6" t="s">
        <v>7</v>
      </c>
      <c r="D1" s="6" t="s">
        <v>6</v>
      </c>
      <c r="E1" s="6" t="s">
        <v>5</v>
      </c>
      <c r="F1" s="6" t="s">
        <v>4</v>
      </c>
      <c r="G1" s="6" t="s">
        <v>3</v>
      </c>
      <c r="H1" s="6" t="s">
        <v>2</v>
      </c>
      <c r="I1" s="6" t="s">
        <v>1</v>
      </c>
      <c r="J1" s="6" t="s">
        <v>0</v>
      </c>
      <c r="K1" s="29" t="s">
        <v>10</v>
      </c>
      <c r="L1" s="25" t="s">
        <v>59</v>
      </c>
      <c r="M1" s="25" t="s">
        <v>60</v>
      </c>
    </row>
    <row r="2" spans="1:13" x14ac:dyDescent="0.2">
      <c r="A2" s="3">
        <v>8</v>
      </c>
      <c r="B2" s="5" t="s">
        <v>47</v>
      </c>
      <c r="C2" s="4">
        <v>548890</v>
      </c>
      <c r="D2" s="4">
        <v>3734</v>
      </c>
      <c r="E2" s="4">
        <v>3016</v>
      </c>
      <c r="F2" s="4">
        <v>4550</v>
      </c>
      <c r="G2" s="4">
        <v>11520</v>
      </c>
      <c r="H2" s="4">
        <v>5856</v>
      </c>
      <c r="I2" s="4">
        <v>12312</v>
      </c>
      <c r="J2" s="33">
        <v>5455</v>
      </c>
      <c r="K2" s="34">
        <f t="shared" ref="K2:K12" si="0">SUM(D2:J2)</f>
        <v>46443</v>
      </c>
      <c r="L2" s="35">
        <v>4</v>
      </c>
    </row>
    <row r="3" spans="1:13" x14ac:dyDescent="0.2">
      <c r="A3" s="3">
        <v>13</v>
      </c>
      <c r="B3" s="5" t="s">
        <v>68</v>
      </c>
      <c r="C3" s="4">
        <v>319849</v>
      </c>
      <c r="D3" s="4">
        <v>1741</v>
      </c>
      <c r="E3" s="4">
        <v>1356</v>
      </c>
      <c r="F3" s="4">
        <v>2203</v>
      </c>
      <c r="G3" s="4">
        <v>4508</v>
      </c>
      <c r="H3" s="4">
        <v>1324</v>
      </c>
      <c r="I3" s="4">
        <v>3569</v>
      </c>
      <c r="J3" s="4">
        <v>3272</v>
      </c>
      <c r="K3" s="34">
        <f t="shared" si="0"/>
        <v>17973</v>
      </c>
      <c r="L3" s="35">
        <v>5</v>
      </c>
    </row>
    <row r="4" spans="1:13" x14ac:dyDescent="0.2">
      <c r="A4" s="3">
        <v>15</v>
      </c>
      <c r="B4" s="5" t="s">
        <v>49</v>
      </c>
      <c r="C4" s="4">
        <v>326140</v>
      </c>
      <c r="D4" s="4">
        <v>1864</v>
      </c>
      <c r="E4" s="4">
        <v>1495</v>
      </c>
      <c r="F4" s="4">
        <v>2150</v>
      </c>
      <c r="G4" s="4">
        <v>6736</v>
      </c>
      <c r="H4" s="4">
        <v>1712</v>
      </c>
      <c r="I4" s="4">
        <v>4924</v>
      </c>
      <c r="J4" s="4">
        <v>3793</v>
      </c>
      <c r="K4" s="34">
        <f t="shared" si="0"/>
        <v>22674</v>
      </c>
      <c r="L4" s="35">
        <v>5</v>
      </c>
    </row>
    <row r="5" spans="1:13" x14ac:dyDescent="0.2">
      <c r="A5">
        <v>18</v>
      </c>
      <c r="B5" s="8" t="s">
        <v>63</v>
      </c>
      <c r="C5" s="9">
        <v>44585</v>
      </c>
      <c r="D5" s="9">
        <v>164</v>
      </c>
      <c r="E5" s="9">
        <v>135</v>
      </c>
      <c r="F5" s="9">
        <v>214</v>
      </c>
      <c r="G5" s="9">
        <v>852</v>
      </c>
      <c r="H5" s="9">
        <v>278</v>
      </c>
      <c r="I5" s="9">
        <v>631</v>
      </c>
      <c r="J5" s="9">
        <v>302</v>
      </c>
      <c r="K5" s="34">
        <f t="shared" si="0"/>
        <v>2576</v>
      </c>
      <c r="L5" s="36">
        <v>4</v>
      </c>
    </row>
    <row r="6" spans="1:13" x14ac:dyDescent="0.2">
      <c r="A6" s="3">
        <v>19</v>
      </c>
      <c r="B6" s="5" t="s">
        <v>51</v>
      </c>
      <c r="C6" s="4">
        <v>122535</v>
      </c>
      <c r="D6" s="4">
        <v>715</v>
      </c>
      <c r="E6" s="4">
        <v>509</v>
      </c>
      <c r="F6" s="4">
        <v>861</v>
      </c>
      <c r="G6" s="4">
        <v>2623</v>
      </c>
      <c r="H6" s="4">
        <v>725</v>
      </c>
      <c r="I6" s="4">
        <v>1938</v>
      </c>
      <c r="J6" s="4">
        <v>1196</v>
      </c>
      <c r="K6" s="34">
        <f t="shared" si="0"/>
        <v>8567</v>
      </c>
      <c r="L6" s="35">
        <v>3</v>
      </c>
    </row>
    <row r="7" spans="1:13" x14ac:dyDescent="0.2">
      <c r="A7" s="3">
        <v>23</v>
      </c>
      <c r="B7" s="5" t="s">
        <v>53</v>
      </c>
      <c r="C7" s="4">
        <v>36199</v>
      </c>
      <c r="D7" s="4">
        <v>265</v>
      </c>
      <c r="E7" s="4">
        <v>158</v>
      </c>
      <c r="F7" s="4">
        <v>257</v>
      </c>
      <c r="G7" s="4">
        <v>837</v>
      </c>
      <c r="H7" s="4">
        <v>254</v>
      </c>
      <c r="I7" s="4">
        <v>603</v>
      </c>
      <c r="J7" s="4">
        <v>500</v>
      </c>
      <c r="K7" s="34">
        <f t="shared" si="0"/>
        <v>2874</v>
      </c>
      <c r="L7" s="35">
        <v>4</v>
      </c>
    </row>
    <row r="8" spans="1:13" x14ac:dyDescent="0.2">
      <c r="A8" s="3">
        <v>33</v>
      </c>
      <c r="B8" s="5" t="s">
        <v>58</v>
      </c>
      <c r="C8" s="4">
        <v>301280</v>
      </c>
      <c r="D8" s="4">
        <v>773</v>
      </c>
      <c r="E8" s="4">
        <v>583</v>
      </c>
      <c r="F8" s="4">
        <v>1070</v>
      </c>
      <c r="G8" s="4">
        <v>3239</v>
      </c>
      <c r="H8" s="4">
        <v>987</v>
      </c>
      <c r="I8" s="4">
        <v>2414</v>
      </c>
      <c r="J8" s="4">
        <v>1358</v>
      </c>
      <c r="K8" s="34">
        <f t="shared" si="0"/>
        <v>10424</v>
      </c>
      <c r="L8" s="35">
        <v>3</v>
      </c>
    </row>
    <row r="9" spans="1:13" x14ac:dyDescent="0.2">
      <c r="A9">
        <v>39</v>
      </c>
      <c r="B9" s="8" t="s">
        <v>61</v>
      </c>
      <c r="C9" s="9">
        <v>4524</v>
      </c>
      <c r="D9" s="9">
        <v>21</v>
      </c>
      <c r="E9" s="9">
        <v>12</v>
      </c>
      <c r="F9" s="9">
        <v>25</v>
      </c>
      <c r="G9" s="9">
        <v>75</v>
      </c>
      <c r="H9" s="9">
        <v>17</v>
      </c>
      <c r="I9" s="9">
        <v>56</v>
      </c>
      <c r="J9" s="9">
        <v>43</v>
      </c>
      <c r="K9" s="34">
        <f t="shared" si="0"/>
        <v>249</v>
      </c>
      <c r="L9" s="36">
        <v>5</v>
      </c>
    </row>
    <row r="10" spans="1:13" x14ac:dyDescent="0.2">
      <c r="A10">
        <v>40</v>
      </c>
      <c r="B10" s="8" t="s">
        <v>62</v>
      </c>
      <c r="C10" s="9">
        <v>5850</v>
      </c>
      <c r="D10" s="9">
        <v>33</v>
      </c>
      <c r="E10" s="9">
        <v>20</v>
      </c>
      <c r="F10" s="9">
        <v>49</v>
      </c>
      <c r="G10" s="9">
        <v>82</v>
      </c>
      <c r="H10" s="9">
        <v>17</v>
      </c>
      <c r="I10" s="9">
        <v>84</v>
      </c>
      <c r="J10" s="9">
        <v>72</v>
      </c>
      <c r="K10" s="34">
        <f t="shared" si="0"/>
        <v>357</v>
      </c>
      <c r="L10" s="36">
        <v>5</v>
      </c>
    </row>
    <row r="11" spans="1:13" x14ac:dyDescent="0.2">
      <c r="A11">
        <v>41</v>
      </c>
      <c r="B11" s="5" t="s">
        <v>53</v>
      </c>
      <c r="C11" s="9">
        <v>36199</v>
      </c>
      <c r="D11" s="9">
        <v>265</v>
      </c>
      <c r="E11" s="9">
        <v>158</v>
      </c>
      <c r="F11" s="9">
        <v>257</v>
      </c>
      <c r="G11" s="9">
        <v>837</v>
      </c>
      <c r="H11" s="9">
        <v>254</v>
      </c>
      <c r="I11" s="9">
        <v>603</v>
      </c>
      <c r="J11" s="9">
        <v>500</v>
      </c>
      <c r="K11" s="34">
        <f t="shared" si="0"/>
        <v>2874</v>
      </c>
      <c r="L11" s="36">
        <v>4</v>
      </c>
    </row>
    <row r="12" spans="1:13" x14ac:dyDescent="0.2">
      <c r="A12">
        <v>42</v>
      </c>
      <c r="B12" s="8" t="s">
        <v>66</v>
      </c>
      <c r="C12" s="9">
        <v>5154</v>
      </c>
      <c r="D12" s="9">
        <v>21</v>
      </c>
      <c r="E12" s="9">
        <v>18</v>
      </c>
      <c r="F12" s="9">
        <v>20</v>
      </c>
      <c r="G12" s="9">
        <v>70</v>
      </c>
      <c r="H12" s="9">
        <v>28</v>
      </c>
      <c r="I12" s="9">
        <v>46</v>
      </c>
      <c r="J12" s="9">
        <v>32</v>
      </c>
      <c r="K12" s="34">
        <f t="shared" si="0"/>
        <v>235</v>
      </c>
      <c r="L12" s="36">
        <v>4</v>
      </c>
      <c r="M12" s="26">
        <v>1</v>
      </c>
    </row>
    <row r="13" spans="1:13" x14ac:dyDescent="0.2">
      <c r="A13">
        <v>43</v>
      </c>
      <c r="B13" s="8" t="s">
        <v>67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30">
        <v>0</v>
      </c>
      <c r="L13" s="32">
        <v>0</v>
      </c>
    </row>
    <row r="14" spans="1:13" x14ac:dyDescent="0.2">
      <c r="A14">
        <v>44</v>
      </c>
      <c r="B14" s="8" t="s">
        <v>70</v>
      </c>
      <c r="C14" s="9">
        <v>0</v>
      </c>
      <c r="D14" s="9">
        <v>0</v>
      </c>
      <c r="E14" s="9">
        <v>0</v>
      </c>
      <c r="F14" s="9">
        <v>0</v>
      </c>
      <c r="G14" s="9">
        <v>5</v>
      </c>
      <c r="H14" s="9">
        <v>0</v>
      </c>
      <c r="I14" s="9">
        <v>0</v>
      </c>
      <c r="J14" s="9">
        <v>0</v>
      </c>
      <c r="K14" s="30">
        <v>0</v>
      </c>
      <c r="L14" s="32">
        <v>0</v>
      </c>
    </row>
    <row r="15" spans="1:13" x14ac:dyDescent="0.2">
      <c r="A15">
        <v>47</v>
      </c>
      <c r="B15" s="44" t="s">
        <v>132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30">
        <v>0</v>
      </c>
      <c r="L15" s="32">
        <v>0</v>
      </c>
    </row>
    <row r="16" spans="1:13" x14ac:dyDescent="0.2">
      <c r="B16" s="45"/>
      <c r="C16" s="46">
        <f>SUM(C2:C15)</f>
        <v>1751205</v>
      </c>
      <c r="D16" s="46"/>
      <c r="E16" s="46"/>
      <c r="F16" s="46"/>
      <c r="G16" s="46"/>
      <c r="H16" s="46"/>
      <c r="I16" s="46"/>
      <c r="J16" s="46"/>
      <c r="K16" s="10"/>
      <c r="L16" s="47"/>
    </row>
    <row r="17" spans="1:13" x14ac:dyDescent="0.2">
      <c r="B17" s="45"/>
      <c r="C17" s="46"/>
      <c r="D17" s="46"/>
      <c r="E17" s="46"/>
      <c r="F17" s="46"/>
      <c r="G17" s="46"/>
      <c r="H17" s="46"/>
      <c r="I17" s="46"/>
      <c r="J17" s="46"/>
      <c r="K17" s="10"/>
      <c r="L17" s="47"/>
    </row>
    <row r="18" spans="1:13" x14ac:dyDescent="0.2">
      <c r="B18" s="13" t="s">
        <v>8</v>
      </c>
      <c r="C18" s="13" t="s">
        <v>7</v>
      </c>
      <c r="D18" s="13" t="s">
        <v>26</v>
      </c>
      <c r="E18" s="13" t="s">
        <v>32</v>
      </c>
      <c r="F18" s="13" t="s">
        <v>30</v>
      </c>
      <c r="G18" s="13" t="s">
        <v>31</v>
      </c>
      <c r="H18" s="13" t="s">
        <v>28</v>
      </c>
      <c r="I18" s="13" t="s">
        <v>27</v>
      </c>
      <c r="J18" s="13" t="s">
        <v>29</v>
      </c>
      <c r="K18" s="10"/>
      <c r="L18" s="31"/>
    </row>
    <row r="19" spans="1:13" x14ac:dyDescent="0.2">
      <c r="A19">
        <v>18</v>
      </c>
      <c r="B19" s="8" t="s">
        <v>63</v>
      </c>
      <c r="C19" s="9">
        <v>44585</v>
      </c>
      <c r="D19" s="9">
        <v>0</v>
      </c>
      <c r="E19" s="9">
        <v>3</v>
      </c>
      <c r="F19" s="9">
        <v>1</v>
      </c>
      <c r="G19" s="9">
        <v>99</v>
      </c>
      <c r="H19" s="9">
        <v>69</v>
      </c>
      <c r="I19" s="9">
        <v>15</v>
      </c>
      <c r="J19" s="9">
        <v>3</v>
      </c>
      <c r="K19" s="30">
        <f t="shared" ref="K19:K30" si="1">SUM(D19:J19)</f>
        <v>190</v>
      </c>
      <c r="L19" s="32">
        <v>3</v>
      </c>
      <c r="M19" s="26">
        <v>1</v>
      </c>
    </row>
    <row r="20" spans="1:13" x14ac:dyDescent="0.2">
      <c r="A20">
        <v>24</v>
      </c>
      <c r="B20" s="8" t="s">
        <v>64</v>
      </c>
      <c r="C20" s="9">
        <v>2860</v>
      </c>
      <c r="D20" s="9">
        <v>0</v>
      </c>
      <c r="E20" s="9">
        <v>2</v>
      </c>
      <c r="F20" s="9">
        <v>3</v>
      </c>
      <c r="G20" s="9">
        <v>24</v>
      </c>
      <c r="H20" s="9">
        <v>5</v>
      </c>
      <c r="I20" s="9">
        <v>4</v>
      </c>
      <c r="J20" s="9">
        <v>25</v>
      </c>
      <c r="K20" s="30">
        <f t="shared" si="1"/>
        <v>63</v>
      </c>
      <c r="L20" s="32">
        <v>2</v>
      </c>
    </row>
    <row r="21" spans="1:13" x14ac:dyDescent="0.2">
      <c r="A21">
        <v>25</v>
      </c>
      <c r="B21" s="8" t="s">
        <v>71</v>
      </c>
      <c r="C21" s="9">
        <v>4310</v>
      </c>
      <c r="D21" s="9">
        <v>2</v>
      </c>
      <c r="E21" s="9">
        <v>4</v>
      </c>
      <c r="F21" s="9">
        <v>12</v>
      </c>
      <c r="G21" s="9">
        <v>69</v>
      </c>
      <c r="H21" s="9">
        <v>3</v>
      </c>
      <c r="I21" s="9">
        <v>16</v>
      </c>
      <c r="J21" s="9">
        <v>53</v>
      </c>
      <c r="K21" s="30">
        <f t="shared" si="1"/>
        <v>159</v>
      </c>
      <c r="L21" s="32">
        <v>2</v>
      </c>
    </row>
    <row r="22" spans="1:13" x14ac:dyDescent="0.2">
      <c r="A22">
        <v>26</v>
      </c>
      <c r="B22" s="8" t="s">
        <v>65</v>
      </c>
      <c r="C22" s="9">
        <v>10307</v>
      </c>
      <c r="D22" s="9">
        <v>2</v>
      </c>
      <c r="E22" s="9">
        <v>5</v>
      </c>
      <c r="F22" s="9">
        <v>14</v>
      </c>
      <c r="G22" s="9">
        <v>88</v>
      </c>
      <c r="H22" s="9">
        <v>10</v>
      </c>
      <c r="I22" s="9">
        <v>22</v>
      </c>
      <c r="J22" s="9">
        <v>40</v>
      </c>
      <c r="K22" s="30">
        <f t="shared" si="1"/>
        <v>181</v>
      </c>
      <c r="L22" s="32">
        <v>2</v>
      </c>
    </row>
    <row r="23" spans="1:13" x14ac:dyDescent="0.2">
      <c r="A23">
        <v>28</v>
      </c>
      <c r="B23" s="8" t="s">
        <v>69</v>
      </c>
      <c r="C23" s="9">
        <v>952</v>
      </c>
      <c r="D23" s="9">
        <v>1</v>
      </c>
      <c r="E23" s="9">
        <v>0</v>
      </c>
      <c r="F23" s="9">
        <v>0</v>
      </c>
      <c r="G23" s="9">
        <v>8</v>
      </c>
      <c r="H23" s="9">
        <v>0</v>
      </c>
      <c r="I23" s="9">
        <v>2</v>
      </c>
      <c r="J23" s="9">
        <v>1</v>
      </c>
      <c r="K23" s="30">
        <f t="shared" si="1"/>
        <v>12</v>
      </c>
      <c r="L23" s="32">
        <v>2</v>
      </c>
    </row>
    <row r="24" spans="1:13" x14ac:dyDescent="0.2">
      <c r="A24">
        <v>39</v>
      </c>
      <c r="B24" s="8" t="s">
        <v>61</v>
      </c>
      <c r="C24" s="9">
        <v>4524</v>
      </c>
      <c r="D24" s="9">
        <v>0</v>
      </c>
      <c r="E24" s="9">
        <v>3</v>
      </c>
      <c r="F24" s="9">
        <v>0</v>
      </c>
      <c r="G24" s="9">
        <v>3</v>
      </c>
      <c r="H24" s="9">
        <v>0</v>
      </c>
      <c r="I24" s="9">
        <v>1</v>
      </c>
      <c r="J24" s="9">
        <v>1</v>
      </c>
      <c r="K24" s="30">
        <f t="shared" si="1"/>
        <v>8</v>
      </c>
      <c r="L24" s="32">
        <v>5</v>
      </c>
    </row>
    <row r="25" spans="1:13" x14ac:dyDescent="0.2">
      <c r="A25">
        <v>40</v>
      </c>
      <c r="B25" s="8" t="s">
        <v>62</v>
      </c>
      <c r="C25" s="9">
        <v>5850</v>
      </c>
      <c r="D25" s="9">
        <v>0</v>
      </c>
      <c r="E25" s="9">
        <v>10</v>
      </c>
      <c r="F25" s="9">
        <v>0</v>
      </c>
      <c r="G25" s="9">
        <v>6</v>
      </c>
      <c r="H25" s="9">
        <v>3</v>
      </c>
      <c r="I25" s="9">
        <v>15</v>
      </c>
      <c r="J25" s="9">
        <v>0</v>
      </c>
      <c r="K25" s="30">
        <f t="shared" si="1"/>
        <v>34</v>
      </c>
      <c r="L25" s="32">
        <v>5</v>
      </c>
    </row>
    <row r="26" spans="1:13" x14ac:dyDescent="0.2">
      <c r="A26">
        <v>41</v>
      </c>
      <c r="B26" s="5" t="s">
        <v>53</v>
      </c>
      <c r="C26" s="9">
        <v>36199</v>
      </c>
      <c r="D26" s="9">
        <v>8</v>
      </c>
      <c r="E26" s="9">
        <v>11</v>
      </c>
      <c r="F26" s="9">
        <v>13</v>
      </c>
      <c r="G26" s="9">
        <v>25</v>
      </c>
      <c r="H26" s="9">
        <v>11</v>
      </c>
      <c r="I26" s="9">
        <v>34</v>
      </c>
      <c r="J26" s="9">
        <v>5</v>
      </c>
      <c r="K26" s="30">
        <f t="shared" si="1"/>
        <v>107</v>
      </c>
      <c r="L26" s="32">
        <v>4</v>
      </c>
    </row>
    <row r="27" spans="1:13" x14ac:dyDescent="0.2">
      <c r="A27">
        <v>42</v>
      </c>
      <c r="B27" s="8" t="s">
        <v>66</v>
      </c>
      <c r="C27" s="9">
        <v>5154</v>
      </c>
      <c r="D27" s="9">
        <v>1</v>
      </c>
      <c r="E27" s="9">
        <v>3</v>
      </c>
      <c r="F27" s="9">
        <v>1</v>
      </c>
      <c r="G27" s="9">
        <v>6</v>
      </c>
      <c r="H27" s="9">
        <v>4</v>
      </c>
      <c r="I27" s="9">
        <v>2</v>
      </c>
      <c r="J27" s="9">
        <v>2</v>
      </c>
      <c r="K27" s="30">
        <f t="shared" si="1"/>
        <v>19</v>
      </c>
      <c r="L27" s="32">
        <v>4</v>
      </c>
      <c r="M27" s="26">
        <v>1</v>
      </c>
    </row>
    <row r="28" spans="1:13" x14ac:dyDescent="0.2">
      <c r="A28">
        <v>43</v>
      </c>
      <c r="B28" s="8" t="s">
        <v>67</v>
      </c>
      <c r="C28" s="9">
        <v>261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1</v>
      </c>
      <c r="J28" s="9">
        <v>0</v>
      </c>
      <c r="K28" s="30">
        <f t="shared" si="1"/>
        <v>1</v>
      </c>
      <c r="L28" s="32">
        <v>2</v>
      </c>
    </row>
    <row r="29" spans="1:13" x14ac:dyDescent="0.2">
      <c r="A29">
        <v>44</v>
      </c>
      <c r="B29" s="8" t="s">
        <v>70</v>
      </c>
      <c r="C29" s="9">
        <v>315</v>
      </c>
      <c r="D29" s="9">
        <v>0</v>
      </c>
      <c r="E29" s="9">
        <v>0</v>
      </c>
      <c r="F29" s="9">
        <v>0</v>
      </c>
      <c r="G29" s="9">
        <v>5</v>
      </c>
      <c r="H29" s="9">
        <v>0</v>
      </c>
      <c r="I29" s="9">
        <v>2</v>
      </c>
      <c r="J29" s="9">
        <v>0</v>
      </c>
      <c r="K29" s="30">
        <f t="shared" si="1"/>
        <v>7</v>
      </c>
      <c r="L29" s="32">
        <v>2</v>
      </c>
    </row>
    <row r="30" spans="1:13" x14ac:dyDescent="0.2">
      <c r="A30">
        <v>47</v>
      </c>
      <c r="B30" s="8" t="s">
        <v>132</v>
      </c>
      <c r="C30" s="9">
        <v>225</v>
      </c>
      <c r="D30" s="9">
        <v>0</v>
      </c>
      <c r="E30" s="9">
        <v>0</v>
      </c>
      <c r="F30" s="9">
        <v>0</v>
      </c>
      <c r="G30" s="9">
        <v>2</v>
      </c>
      <c r="H30" s="9">
        <v>1</v>
      </c>
      <c r="I30" s="9">
        <v>0</v>
      </c>
      <c r="J30" s="9">
        <v>1</v>
      </c>
      <c r="K30" s="30">
        <f t="shared" si="1"/>
        <v>4</v>
      </c>
      <c r="L30" s="32">
        <v>1</v>
      </c>
    </row>
    <row r="32" spans="1:13" x14ac:dyDescent="0.2">
      <c r="B32" s="27"/>
      <c r="C32" s="28"/>
      <c r="D32" s="28"/>
      <c r="E32" s="28"/>
      <c r="F32" s="28"/>
      <c r="G32" s="28"/>
      <c r="H32" s="28"/>
      <c r="I32" s="28"/>
      <c r="J32" s="28"/>
    </row>
    <row r="33" spans="1:13" x14ac:dyDescent="0.2">
      <c r="A33" s="7" t="s">
        <v>9</v>
      </c>
      <c r="B33" s="6" t="s">
        <v>8</v>
      </c>
      <c r="C33" s="6" t="s">
        <v>7</v>
      </c>
      <c r="D33" s="6" t="s">
        <v>6</v>
      </c>
      <c r="E33" s="6" t="s">
        <v>5</v>
      </c>
      <c r="F33" s="6" t="s">
        <v>4</v>
      </c>
      <c r="G33" s="6" t="s">
        <v>3</v>
      </c>
      <c r="H33" s="6" t="s">
        <v>2</v>
      </c>
      <c r="I33" s="6" t="s">
        <v>1</v>
      </c>
      <c r="J33" s="6" t="s">
        <v>0</v>
      </c>
      <c r="K33" s="37" t="s">
        <v>33</v>
      </c>
      <c r="L33" s="25" t="s">
        <v>59</v>
      </c>
      <c r="M33" s="25" t="s">
        <v>60</v>
      </c>
    </row>
    <row r="34" spans="1:13" x14ac:dyDescent="0.2">
      <c r="A34" s="3">
        <v>8</v>
      </c>
      <c r="B34" s="5" t="s">
        <v>47</v>
      </c>
      <c r="C34" s="38">
        <v>548890</v>
      </c>
      <c r="D34" s="40">
        <f>(D2/$C2)</f>
        <v>6.8028202372059973E-3</v>
      </c>
      <c r="E34" s="40">
        <f t="shared" ref="E34:K34" si="2">(E2/$C2)</f>
        <v>5.494725719178706E-3</v>
      </c>
      <c r="F34" s="40">
        <f t="shared" si="2"/>
        <v>8.2894569039333923E-3</v>
      </c>
      <c r="G34" s="40">
        <f t="shared" si="2"/>
        <v>2.0987811765563226E-2</v>
      </c>
      <c r="H34" s="40">
        <f t="shared" si="2"/>
        <v>1.0668804314161307E-2</v>
      </c>
      <c r="I34" s="40">
        <f t="shared" si="2"/>
        <v>2.2430723824445699E-2</v>
      </c>
      <c r="J34" s="40">
        <f t="shared" si="2"/>
        <v>9.9382389914190461E-3</v>
      </c>
      <c r="K34" s="40">
        <f t="shared" si="2"/>
        <v>8.4612581755907371E-2</v>
      </c>
    </row>
    <row r="35" spans="1:13" x14ac:dyDescent="0.2">
      <c r="A35" s="3">
        <v>13</v>
      </c>
      <c r="B35" s="5" t="s">
        <v>68</v>
      </c>
      <c r="C35" s="38">
        <v>319849</v>
      </c>
      <c r="D35" s="40">
        <f t="shared" ref="D35:K35" si="3">(D3/$C3)</f>
        <v>5.4431935069360858E-3</v>
      </c>
      <c r="E35" s="40">
        <f t="shared" si="3"/>
        <v>4.2395005143051881E-3</v>
      </c>
      <c r="F35" s="40">
        <f t="shared" si="3"/>
        <v>6.8876250980931626E-3</v>
      </c>
      <c r="G35" s="40">
        <f t="shared" si="3"/>
        <v>1.4094150677350875E-2</v>
      </c>
      <c r="H35" s="40">
        <f t="shared" si="3"/>
        <v>4.1394533045280742E-3</v>
      </c>
      <c r="I35" s="40">
        <f t="shared" si="3"/>
        <v>1.1158390365453699E-2</v>
      </c>
      <c r="J35" s="40">
        <f t="shared" si="3"/>
        <v>1.0229827199709864E-2</v>
      </c>
      <c r="K35" s="40">
        <f t="shared" si="3"/>
        <v>5.6192140666376948E-2</v>
      </c>
    </row>
    <row r="36" spans="1:13" x14ac:dyDescent="0.2">
      <c r="A36" s="3">
        <v>15</v>
      </c>
      <c r="B36" s="5" t="s">
        <v>49</v>
      </c>
      <c r="C36" s="38">
        <v>326140</v>
      </c>
      <c r="D36" s="40">
        <f t="shared" ref="D36:K36" si="4">(D4/$C4)</f>
        <v>5.715336971852579E-3</v>
      </c>
      <c r="E36" s="40">
        <f t="shared" si="4"/>
        <v>4.5839210155148094E-3</v>
      </c>
      <c r="F36" s="40">
        <f t="shared" si="4"/>
        <v>6.5922609922119332E-3</v>
      </c>
      <c r="G36" s="40">
        <f t="shared" si="4"/>
        <v>2.0653706996995154E-2</v>
      </c>
      <c r="H36" s="40">
        <f t="shared" si="4"/>
        <v>5.2492794505427116E-3</v>
      </c>
      <c r="I36" s="40">
        <f t="shared" si="4"/>
        <v>1.5097810756117006E-2</v>
      </c>
      <c r="J36" s="40">
        <f t="shared" si="4"/>
        <v>1.1629974857423193E-2</v>
      </c>
      <c r="K36" s="40">
        <f t="shared" si="4"/>
        <v>6.952229104065738E-2</v>
      </c>
    </row>
    <row r="37" spans="1:13" x14ac:dyDescent="0.2">
      <c r="A37">
        <v>18</v>
      </c>
      <c r="B37" s="8" t="s">
        <v>63</v>
      </c>
      <c r="C37" s="39">
        <v>44585</v>
      </c>
      <c r="D37" s="40">
        <f t="shared" ref="D37:K37" si="5">(D5/$C5)</f>
        <v>3.6783671638443423E-3</v>
      </c>
      <c r="E37" s="40">
        <f t="shared" si="5"/>
        <v>3.0279241897499158E-3</v>
      </c>
      <c r="F37" s="40">
        <f t="shared" si="5"/>
        <v>4.7998205674554218E-3</v>
      </c>
      <c r="G37" s="40">
        <f t="shared" si="5"/>
        <v>1.9109565997532801E-2</v>
      </c>
      <c r="H37" s="40">
        <f t="shared" si="5"/>
        <v>6.2352809240776045E-3</v>
      </c>
      <c r="I37" s="40">
        <f t="shared" si="5"/>
        <v>1.4152741953571829E-2</v>
      </c>
      <c r="J37" s="40">
        <f t="shared" si="5"/>
        <v>6.773578557810923E-3</v>
      </c>
      <c r="K37" s="40">
        <f t="shared" si="5"/>
        <v>5.7777279354042838E-2</v>
      </c>
    </row>
    <row r="38" spans="1:13" x14ac:dyDescent="0.2">
      <c r="A38" s="3">
        <v>19</v>
      </c>
      <c r="B38" s="5" t="s">
        <v>51</v>
      </c>
      <c r="C38" s="39">
        <v>122535</v>
      </c>
      <c r="D38" s="40">
        <f t="shared" ref="D38:K38" si="6">(D6/$C6)</f>
        <v>5.835067531725629E-3</v>
      </c>
      <c r="E38" s="40">
        <f t="shared" si="6"/>
        <v>4.1539152078997835E-3</v>
      </c>
      <c r="F38" s="40">
        <f t="shared" si="6"/>
        <v>7.0265638389031704E-3</v>
      </c>
      <c r="G38" s="40">
        <f t="shared" si="6"/>
        <v>2.1406128861141713E-2</v>
      </c>
      <c r="H38" s="40">
        <f t="shared" si="6"/>
        <v>5.91667686783368E-3</v>
      </c>
      <c r="I38" s="40">
        <f t="shared" si="6"/>
        <v>1.5815889337740238E-2</v>
      </c>
      <c r="J38" s="40">
        <f t="shared" si="6"/>
        <v>9.7604765985228707E-3</v>
      </c>
      <c r="K38" s="40">
        <f t="shared" si="6"/>
        <v>6.9914718243767091E-2</v>
      </c>
    </row>
    <row r="39" spans="1:13" x14ac:dyDescent="0.2">
      <c r="A39" s="3">
        <v>23</v>
      </c>
      <c r="B39" s="5" t="s">
        <v>53</v>
      </c>
      <c r="C39" s="39">
        <v>36199</v>
      </c>
      <c r="D39" s="40">
        <f t="shared" ref="D39:K39" si="7">(D7/$C7)</f>
        <v>7.320644216691069E-3</v>
      </c>
      <c r="E39" s="40">
        <f t="shared" si="7"/>
        <v>4.3647614574988261E-3</v>
      </c>
      <c r="F39" s="40">
        <f t="shared" si="7"/>
        <v>7.099643636564546E-3</v>
      </c>
      <c r="G39" s="40">
        <f t="shared" si="7"/>
        <v>2.312218569573745E-2</v>
      </c>
      <c r="H39" s="40">
        <f t="shared" si="7"/>
        <v>7.0167684190171001E-3</v>
      </c>
      <c r="I39" s="40">
        <f t="shared" si="7"/>
        <v>1.6657918727036657E-2</v>
      </c>
      <c r="J39" s="40">
        <f t="shared" si="7"/>
        <v>1.3812536257907676E-2</v>
      </c>
      <c r="K39" s="40">
        <f t="shared" si="7"/>
        <v>7.9394458410453325E-2</v>
      </c>
    </row>
    <row r="40" spans="1:13" x14ac:dyDescent="0.2">
      <c r="A40" s="3">
        <v>33</v>
      </c>
      <c r="B40" s="5" t="s">
        <v>58</v>
      </c>
      <c r="C40" s="39">
        <v>301280</v>
      </c>
      <c r="D40" s="40">
        <f t="shared" ref="D40:K40" si="8">(D8/$C8)</f>
        <v>2.5657195963887415E-3</v>
      </c>
      <c r="E40" s="40">
        <f t="shared" si="8"/>
        <v>1.9350770047796069E-3</v>
      </c>
      <c r="F40" s="40">
        <f t="shared" si="8"/>
        <v>3.551513542219862E-3</v>
      </c>
      <c r="G40" s="40">
        <f t="shared" si="8"/>
        <v>1.0750796601168348E-2</v>
      </c>
      <c r="H40" s="40">
        <f t="shared" si="8"/>
        <v>3.2760223048327137E-3</v>
      </c>
      <c r="I40" s="40">
        <f t="shared" si="8"/>
        <v>8.0124800849707915E-3</v>
      </c>
      <c r="J40" s="40">
        <f t="shared" si="8"/>
        <v>4.5074349442379182E-3</v>
      </c>
      <c r="K40" s="40">
        <f t="shared" si="8"/>
        <v>3.4599044078597985E-2</v>
      </c>
    </row>
    <row r="41" spans="1:13" x14ac:dyDescent="0.2">
      <c r="A41">
        <v>39</v>
      </c>
      <c r="B41" s="8" t="s">
        <v>61</v>
      </c>
      <c r="C41" s="39">
        <v>4524</v>
      </c>
      <c r="D41" s="40">
        <f t="shared" ref="D41:K41" si="9">(D9/$C9)</f>
        <v>4.6419098143236073E-3</v>
      </c>
      <c r="E41" s="40">
        <f t="shared" si="9"/>
        <v>2.6525198938992041E-3</v>
      </c>
      <c r="F41" s="40">
        <f t="shared" si="9"/>
        <v>5.5260831122900091E-3</v>
      </c>
      <c r="G41" s="40">
        <f t="shared" si="9"/>
        <v>1.6578249336870028E-2</v>
      </c>
      <c r="H41" s="40">
        <f t="shared" si="9"/>
        <v>3.7577365163572059E-3</v>
      </c>
      <c r="I41" s="40">
        <f t="shared" si="9"/>
        <v>1.237842617152962E-2</v>
      </c>
      <c r="J41" s="40">
        <f t="shared" si="9"/>
        <v>9.5048629531388155E-3</v>
      </c>
      <c r="K41" s="40">
        <f t="shared" si="9"/>
        <v>5.5039787798408485E-2</v>
      </c>
    </row>
    <row r="42" spans="1:13" x14ac:dyDescent="0.2">
      <c r="A42">
        <v>40</v>
      </c>
      <c r="B42" s="8" t="s">
        <v>62</v>
      </c>
      <c r="C42" s="39">
        <v>5850</v>
      </c>
      <c r="D42" s="40">
        <f t="shared" ref="D42:K42" si="10">(D10/$C10)</f>
        <v>5.6410256410256415E-3</v>
      </c>
      <c r="E42" s="40">
        <f t="shared" si="10"/>
        <v>3.4188034188034188E-3</v>
      </c>
      <c r="F42" s="40">
        <f t="shared" si="10"/>
        <v>8.3760683760683765E-3</v>
      </c>
      <c r="G42" s="40">
        <f t="shared" si="10"/>
        <v>1.4017094017094018E-2</v>
      </c>
      <c r="H42" s="40">
        <f t="shared" si="10"/>
        <v>2.905982905982906E-3</v>
      </c>
      <c r="I42" s="40">
        <f t="shared" si="10"/>
        <v>1.4358974358974359E-2</v>
      </c>
      <c r="J42" s="40">
        <f t="shared" si="10"/>
        <v>1.2307692307692308E-2</v>
      </c>
      <c r="K42" s="40">
        <f t="shared" si="10"/>
        <v>6.1025641025641023E-2</v>
      </c>
    </row>
    <row r="43" spans="1:13" x14ac:dyDescent="0.2">
      <c r="A43">
        <v>41</v>
      </c>
      <c r="B43" s="5" t="s">
        <v>53</v>
      </c>
      <c r="C43" s="39">
        <v>36199</v>
      </c>
      <c r="D43" s="40">
        <f t="shared" ref="D43:K43" si="11">(D11/$C11)</f>
        <v>7.320644216691069E-3</v>
      </c>
      <c r="E43" s="40">
        <f t="shared" si="11"/>
        <v>4.3647614574988261E-3</v>
      </c>
      <c r="F43" s="40">
        <f t="shared" si="11"/>
        <v>7.099643636564546E-3</v>
      </c>
      <c r="G43" s="40">
        <f t="shared" si="11"/>
        <v>2.312218569573745E-2</v>
      </c>
      <c r="H43" s="40">
        <f t="shared" si="11"/>
        <v>7.0167684190171001E-3</v>
      </c>
      <c r="I43" s="40">
        <f t="shared" si="11"/>
        <v>1.6657918727036657E-2</v>
      </c>
      <c r="J43" s="40">
        <f t="shared" si="11"/>
        <v>1.3812536257907676E-2</v>
      </c>
      <c r="K43" s="40">
        <f t="shared" si="11"/>
        <v>7.9394458410453325E-2</v>
      </c>
    </row>
    <row r="44" spans="1:13" x14ac:dyDescent="0.2">
      <c r="A44">
        <v>42</v>
      </c>
      <c r="B44" s="8" t="s">
        <v>66</v>
      </c>
      <c r="C44" s="39">
        <v>5154</v>
      </c>
      <c r="D44" s="40">
        <f t="shared" ref="D44:K44" si="12">(D12/$C12)</f>
        <v>4.0745052386495922E-3</v>
      </c>
      <c r="E44" s="40">
        <f t="shared" si="12"/>
        <v>3.4924330616996507E-3</v>
      </c>
      <c r="F44" s="40">
        <f t="shared" si="12"/>
        <v>3.8804811796662787E-3</v>
      </c>
      <c r="G44" s="40">
        <f t="shared" si="12"/>
        <v>1.3581684128831975E-2</v>
      </c>
      <c r="H44" s="40">
        <f t="shared" si="12"/>
        <v>5.4326736515327902E-3</v>
      </c>
      <c r="I44" s="40">
        <f t="shared" si="12"/>
        <v>8.9251067132324405E-3</v>
      </c>
      <c r="J44" s="40">
        <f t="shared" si="12"/>
        <v>6.2087698874660454E-3</v>
      </c>
      <c r="K44" s="40">
        <f t="shared" si="12"/>
        <v>4.5595653861078771E-2</v>
      </c>
    </row>
    <row r="45" spans="1:13" x14ac:dyDescent="0.2">
      <c r="C45" s="18">
        <f>SUM(C34:C44)</f>
        <v>1751205</v>
      </c>
      <c r="D45" s="41">
        <f>SUM(D34:D44)/11</f>
        <v>5.367203103212214E-3</v>
      </c>
      <c r="E45" s="41">
        <f t="shared" ref="E45:K45" si="13">SUM(E34:E44)/11</f>
        <v>3.7934857218934483E-3</v>
      </c>
      <c r="F45" s="41">
        <f t="shared" si="13"/>
        <v>6.2844691712700632E-3</v>
      </c>
      <c r="G45" s="41">
        <f t="shared" si="13"/>
        <v>1.7947596343093005E-2</v>
      </c>
      <c r="H45" s="41">
        <f t="shared" si="13"/>
        <v>5.6014042798075625E-3</v>
      </c>
      <c r="I45" s="41">
        <f t="shared" si="13"/>
        <v>1.4149671001828089E-2</v>
      </c>
      <c r="J45" s="41">
        <f t="shared" si="13"/>
        <v>9.8623571648396701E-3</v>
      </c>
      <c r="K45" s="41">
        <f t="shared" si="13"/>
        <v>6.3006186785944052E-2</v>
      </c>
    </row>
    <row r="48" spans="1:13" x14ac:dyDescent="0.2">
      <c r="A48" s="7" t="s">
        <v>9</v>
      </c>
      <c r="B48" s="6" t="s">
        <v>8</v>
      </c>
      <c r="C48" s="6" t="s">
        <v>7</v>
      </c>
      <c r="D48" s="6" t="s">
        <v>6</v>
      </c>
      <c r="E48" s="6" t="s">
        <v>5</v>
      </c>
      <c r="F48" s="6" t="s">
        <v>4</v>
      </c>
      <c r="G48" s="6" t="s">
        <v>3</v>
      </c>
      <c r="H48" s="6" t="s">
        <v>2</v>
      </c>
      <c r="I48" s="6" t="s">
        <v>1</v>
      </c>
      <c r="J48" s="6" t="s">
        <v>0</v>
      </c>
      <c r="K48" s="37" t="s">
        <v>134</v>
      </c>
      <c r="L48" s="25" t="s">
        <v>59</v>
      </c>
      <c r="M48" s="25" t="s">
        <v>60</v>
      </c>
    </row>
    <row r="49" spans="1:13" x14ac:dyDescent="0.2">
      <c r="A49">
        <v>8</v>
      </c>
      <c r="B49" s="15" t="s">
        <v>47</v>
      </c>
      <c r="C49" s="18">
        <v>548890</v>
      </c>
      <c r="D49" s="41">
        <f t="shared" ref="D49:J59" si="14">(D2/$K2)</f>
        <v>8.0399629653553822E-2</v>
      </c>
      <c r="E49" s="41">
        <f t="shared" si="14"/>
        <v>6.493981870249553E-2</v>
      </c>
      <c r="F49" s="41">
        <f t="shared" si="14"/>
        <v>9.796955407704068E-2</v>
      </c>
      <c r="G49" s="41">
        <f t="shared" si="14"/>
        <v>0.24804599186099088</v>
      </c>
      <c r="H49" s="41">
        <f t="shared" si="14"/>
        <v>0.12609004586267036</v>
      </c>
      <c r="I49" s="41">
        <f t="shared" si="14"/>
        <v>0.26509915380143401</v>
      </c>
      <c r="J49" s="41">
        <f t="shared" si="14"/>
        <v>0.1174558060418147</v>
      </c>
      <c r="K49" s="41">
        <f>SUM(D49:J49)</f>
        <v>1</v>
      </c>
    </row>
    <row r="50" spans="1:13" x14ac:dyDescent="0.2">
      <c r="A50">
        <v>13</v>
      </c>
      <c r="B50" s="15" t="s">
        <v>68</v>
      </c>
      <c r="C50" s="18">
        <v>319849</v>
      </c>
      <c r="D50" s="41">
        <f t="shared" si="14"/>
        <v>9.6867523507483441E-2</v>
      </c>
      <c r="E50" s="41">
        <f t="shared" si="14"/>
        <v>7.5446503087965286E-2</v>
      </c>
      <c r="F50" s="41">
        <f t="shared" si="14"/>
        <v>0.12257274801090524</v>
      </c>
      <c r="G50" s="41">
        <f t="shared" si="14"/>
        <v>0.25082067545763087</v>
      </c>
      <c r="H50" s="41">
        <f t="shared" si="14"/>
        <v>7.366605463751183E-2</v>
      </c>
      <c r="I50" s="41">
        <f t="shared" si="14"/>
        <v>0.19857564123963722</v>
      </c>
      <c r="J50" s="41">
        <f t="shared" si="14"/>
        <v>0.18205085405886609</v>
      </c>
      <c r="K50" s="41">
        <f t="shared" ref="K50:K59" si="15">SUM(D50:J50)</f>
        <v>1</v>
      </c>
    </row>
    <row r="51" spans="1:13" x14ac:dyDescent="0.2">
      <c r="A51">
        <v>15</v>
      </c>
      <c r="B51" s="15" t="s">
        <v>49</v>
      </c>
      <c r="C51" s="18">
        <v>326140</v>
      </c>
      <c r="D51" s="41">
        <f t="shared" si="14"/>
        <v>8.2208697186204466E-2</v>
      </c>
      <c r="E51" s="41">
        <f t="shared" si="14"/>
        <v>6.5934550586574936E-2</v>
      </c>
      <c r="F51" s="41">
        <f t="shared" si="14"/>
        <v>9.4822263385375319E-2</v>
      </c>
      <c r="G51" s="41">
        <f t="shared" si="14"/>
        <v>0.29708035635529684</v>
      </c>
      <c r="H51" s="41">
        <f t="shared" si="14"/>
        <v>7.5504983681750015E-2</v>
      </c>
      <c r="I51" s="41">
        <f t="shared" si="14"/>
        <v>0.21716503484166888</v>
      </c>
      <c r="J51" s="41">
        <f t="shared" si="14"/>
        <v>0.16728411396312959</v>
      </c>
      <c r="K51" s="41">
        <f t="shared" si="15"/>
        <v>1.0000000000000002</v>
      </c>
    </row>
    <row r="52" spans="1:13" x14ac:dyDescent="0.2">
      <c r="A52">
        <v>18</v>
      </c>
      <c r="B52" s="15" t="s">
        <v>63</v>
      </c>
      <c r="C52" s="18">
        <v>44585</v>
      </c>
      <c r="D52" s="41">
        <f t="shared" si="14"/>
        <v>6.3664596273291921E-2</v>
      </c>
      <c r="E52" s="41">
        <f t="shared" si="14"/>
        <v>5.2406832298136648E-2</v>
      </c>
      <c r="F52" s="41">
        <f t="shared" si="14"/>
        <v>8.3074534161490687E-2</v>
      </c>
      <c r="G52" s="41">
        <f t="shared" si="14"/>
        <v>0.33074534161490682</v>
      </c>
      <c r="H52" s="41">
        <f t="shared" si="14"/>
        <v>0.10791925465838509</v>
      </c>
      <c r="I52" s="41">
        <f t="shared" si="14"/>
        <v>0.24495341614906832</v>
      </c>
      <c r="J52" s="41">
        <f t="shared" si="14"/>
        <v>0.1172360248447205</v>
      </c>
      <c r="K52" s="41">
        <f t="shared" si="15"/>
        <v>0.99999999999999989</v>
      </c>
    </row>
    <row r="53" spans="1:13" x14ac:dyDescent="0.2">
      <c r="A53">
        <v>19</v>
      </c>
      <c r="B53" s="15" t="s">
        <v>51</v>
      </c>
      <c r="C53" s="18">
        <v>122535</v>
      </c>
      <c r="D53" s="41">
        <f t="shared" si="14"/>
        <v>8.3459787556904405E-2</v>
      </c>
      <c r="E53" s="41">
        <f t="shared" si="14"/>
        <v>5.9414030582467608E-2</v>
      </c>
      <c r="F53" s="41">
        <f t="shared" si="14"/>
        <v>0.10050192599509747</v>
      </c>
      <c r="G53" s="41">
        <f t="shared" si="14"/>
        <v>0.3061748570094549</v>
      </c>
      <c r="H53" s="41">
        <f t="shared" si="14"/>
        <v>8.4627057312945023E-2</v>
      </c>
      <c r="I53" s="41">
        <f t="shared" si="14"/>
        <v>0.22621687872067234</v>
      </c>
      <c r="J53" s="41">
        <f t="shared" si="14"/>
        <v>0.13960546282245828</v>
      </c>
      <c r="K53" s="41">
        <f t="shared" si="15"/>
        <v>1</v>
      </c>
    </row>
    <row r="54" spans="1:13" x14ac:dyDescent="0.2">
      <c r="A54">
        <v>23</v>
      </c>
      <c r="B54" s="15" t="s">
        <v>53</v>
      </c>
      <c r="C54" s="18">
        <v>36199</v>
      </c>
      <c r="D54" s="41">
        <f t="shared" si="14"/>
        <v>9.2205984690327064E-2</v>
      </c>
      <c r="E54" s="41">
        <f t="shared" si="14"/>
        <v>5.4975643702157274E-2</v>
      </c>
      <c r="F54" s="41">
        <f t="shared" si="14"/>
        <v>8.9422407794015307E-2</v>
      </c>
      <c r="G54" s="41">
        <f t="shared" si="14"/>
        <v>0.29123173277661796</v>
      </c>
      <c r="H54" s="41">
        <f t="shared" si="14"/>
        <v>8.8378566457898405E-2</v>
      </c>
      <c r="I54" s="41">
        <f t="shared" si="14"/>
        <v>0.20981210855949894</v>
      </c>
      <c r="J54" s="41">
        <f t="shared" si="14"/>
        <v>0.17397355601948503</v>
      </c>
      <c r="K54" s="41">
        <f t="shared" si="15"/>
        <v>1</v>
      </c>
    </row>
    <row r="55" spans="1:13" x14ac:dyDescent="0.2">
      <c r="A55">
        <v>33</v>
      </c>
      <c r="B55" s="15" t="s">
        <v>58</v>
      </c>
      <c r="C55" s="18">
        <v>301280</v>
      </c>
      <c r="D55" s="41">
        <f t="shared" si="14"/>
        <v>7.4155794320798163E-2</v>
      </c>
      <c r="E55" s="41">
        <f t="shared" si="14"/>
        <v>5.5928626247122026E-2</v>
      </c>
      <c r="F55" s="41">
        <f t="shared" si="14"/>
        <v>0.10264773599386032</v>
      </c>
      <c r="G55" s="41">
        <f t="shared" si="14"/>
        <v>0.31072524942440521</v>
      </c>
      <c r="H55" s="41">
        <f t="shared" si="14"/>
        <v>9.4685341519570226E-2</v>
      </c>
      <c r="I55" s="41">
        <f t="shared" si="14"/>
        <v>0.23158096699923253</v>
      </c>
      <c r="J55" s="41">
        <f t="shared" si="14"/>
        <v>0.13027628549501152</v>
      </c>
      <c r="K55" s="41">
        <f t="shared" si="15"/>
        <v>1</v>
      </c>
    </row>
    <row r="56" spans="1:13" x14ac:dyDescent="0.2">
      <c r="A56">
        <v>39</v>
      </c>
      <c r="B56" s="15" t="s">
        <v>61</v>
      </c>
      <c r="C56" s="18">
        <v>4524</v>
      </c>
      <c r="D56" s="41">
        <f t="shared" si="14"/>
        <v>8.4337349397590355E-2</v>
      </c>
      <c r="E56" s="41">
        <f t="shared" si="14"/>
        <v>4.8192771084337352E-2</v>
      </c>
      <c r="F56" s="41">
        <f t="shared" si="14"/>
        <v>0.10040160642570281</v>
      </c>
      <c r="G56" s="41">
        <f t="shared" si="14"/>
        <v>0.30120481927710846</v>
      </c>
      <c r="H56" s="41">
        <f t="shared" si="14"/>
        <v>6.8273092369477914E-2</v>
      </c>
      <c r="I56" s="41">
        <f t="shared" si="14"/>
        <v>0.22489959839357429</v>
      </c>
      <c r="J56" s="41">
        <f t="shared" si="14"/>
        <v>0.17269076305220885</v>
      </c>
      <c r="K56" s="41">
        <f t="shared" si="15"/>
        <v>1</v>
      </c>
    </row>
    <row r="57" spans="1:13" x14ac:dyDescent="0.2">
      <c r="A57">
        <v>40</v>
      </c>
      <c r="B57" s="15" t="s">
        <v>62</v>
      </c>
      <c r="C57" s="18">
        <v>5850</v>
      </c>
      <c r="D57" s="41">
        <f t="shared" si="14"/>
        <v>9.2436974789915971E-2</v>
      </c>
      <c r="E57" s="41">
        <f t="shared" si="14"/>
        <v>5.6022408963585436E-2</v>
      </c>
      <c r="F57" s="41">
        <f t="shared" si="14"/>
        <v>0.13725490196078433</v>
      </c>
      <c r="G57" s="41">
        <f t="shared" si="14"/>
        <v>0.22969187675070027</v>
      </c>
      <c r="H57" s="41">
        <f t="shared" si="14"/>
        <v>4.7619047619047616E-2</v>
      </c>
      <c r="I57" s="41">
        <f t="shared" si="14"/>
        <v>0.23529411764705882</v>
      </c>
      <c r="J57" s="41">
        <f t="shared" si="14"/>
        <v>0.20168067226890757</v>
      </c>
      <c r="K57" s="41">
        <f t="shared" si="15"/>
        <v>1</v>
      </c>
    </row>
    <row r="58" spans="1:13" x14ac:dyDescent="0.2">
      <c r="A58">
        <v>41</v>
      </c>
      <c r="B58" s="15" t="s">
        <v>53</v>
      </c>
      <c r="C58" s="18">
        <v>36199</v>
      </c>
      <c r="D58" s="41">
        <f t="shared" si="14"/>
        <v>9.2205984690327064E-2</v>
      </c>
      <c r="E58" s="41">
        <f t="shared" si="14"/>
        <v>5.4975643702157274E-2</v>
      </c>
      <c r="F58" s="41">
        <f t="shared" si="14"/>
        <v>8.9422407794015307E-2</v>
      </c>
      <c r="G58" s="41">
        <f t="shared" si="14"/>
        <v>0.29123173277661796</v>
      </c>
      <c r="H58" s="41">
        <f t="shared" si="14"/>
        <v>8.8378566457898405E-2</v>
      </c>
      <c r="I58" s="41">
        <f t="shared" si="14"/>
        <v>0.20981210855949894</v>
      </c>
      <c r="J58" s="41">
        <f t="shared" si="14"/>
        <v>0.17397355601948503</v>
      </c>
      <c r="K58" s="41">
        <f t="shared" si="15"/>
        <v>1</v>
      </c>
    </row>
    <row r="59" spans="1:13" x14ac:dyDescent="0.2">
      <c r="A59">
        <v>42</v>
      </c>
      <c r="B59" s="15" t="s">
        <v>66</v>
      </c>
      <c r="C59" s="18">
        <v>5154</v>
      </c>
      <c r="D59" s="41">
        <f t="shared" si="14"/>
        <v>8.9361702127659579E-2</v>
      </c>
      <c r="E59" s="41">
        <f t="shared" si="14"/>
        <v>7.6595744680851063E-2</v>
      </c>
      <c r="F59" s="41">
        <f t="shared" si="14"/>
        <v>8.5106382978723402E-2</v>
      </c>
      <c r="G59" s="41">
        <f t="shared" si="14"/>
        <v>0.2978723404255319</v>
      </c>
      <c r="H59" s="41">
        <f t="shared" si="14"/>
        <v>0.11914893617021277</v>
      </c>
      <c r="I59" s="41">
        <f t="shared" si="14"/>
        <v>0.19574468085106383</v>
      </c>
      <c r="J59" s="41">
        <f t="shared" si="14"/>
        <v>0.13617021276595745</v>
      </c>
      <c r="K59" s="41">
        <f t="shared" si="15"/>
        <v>1</v>
      </c>
    </row>
    <row r="60" spans="1:13" x14ac:dyDescent="0.2">
      <c r="D60" s="41">
        <f>SUM(D49:D59)/11</f>
        <v>8.4664002199459659E-2</v>
      </c>
      <c r="E60" s="41">
        <f t="shared" ref="E60:J60" si="16">SUM(E49:E59)/11</f>
        <v>6.0439324876168217E-2</v>
      </c>
      <c r="F60" s="41">
        <f t="shared" si="16"/>
        <v>0.10029058805245553</v>
      </c>
      <c r="G60" s="41">
        <f t="shared" si="16"/>
        <v>0.28680227033902383</v>
      </c>
      <c r="H60" s="41">
        <f t="shared" si="16"/>
        <v>8.8571904249760677E-2</v>
      </c>
      <c r="I60" s="41">
        <f t="shared" si="16"/>
        <v>0.22355942779658255</v>
      </c>
      <c r="J60" s="41">
        <f t="shared" si="16"/>
        <v>0.1556724824865495</v>
      </c>
      <c r="K60" s="41"/>
    </row>
    <row r="63" spans="1:13" x14ac:dyDescent="0.2">
      <c r="A63" s="2" t="s">
        <v>9</v>
      </c>
      <c r="B63" s="19" t="s">
        <v>8</v>
      </c>
      <c r="C63" s="19" t="s">
        <v>7</v>
      </c>
      <c r="D63" s="19" t="s">
        <v>6</v>
      </c>
      <c r="E63" s="19" t="s">
        <v>5</v>
      </c>
      <c r="F63" s="19" t="s">
        <v>4</v>
      </c>
      <c r="G63" s="19" t="s">
        <v>3</v>
      </c>
      <c r="H63" s="19" t="s">
        <v>2</v>
      </c>
      <c r="I63" s="19" t="s">
        <v>1</v>
      </c>
      <c r="J63" s="19" t="s">
        <v>0</v>
      </c>
      <c r="K63" s="2" t="s">
        <v>133</v>
      </c>
      <c r="L63" s="19" t="s">
        <v>59</v>
      </c>
      <c r="M63" s="19" t="s">
        <v>60</v>
      </c>
    </row>
    <row r="64" spans="1:13" x14ac:dyDescent="0.2">
      <c r="A64">
        <v>8</v>
      </c>
      <c r="B64" s="15" t="s">
        <v>47</v>
      </c>
      <c r="C64" s="18">
        <v>548890</v>
      </c>
      <c r="D64" s="41">
        <v>8.0399629653553822E-2</v>
      </c>
      <c r="E64" s="41">
        <v>6.493981870249553E-2</v>
      </c>
      <c r="F64" s="41">
        <v>9.796955407704068E-2</v>
      </c>
      <c r="G64" s="41">
        <v>0.24804599186099088</v>
      </c>
      <c r="H64" s="41">
        <v>0.12609004586267036</v>
      </c>
      <c r="I64" s="42">
        <v>0.26509915380143401</v>
      </c>
      <c r="J64" s="41">
        <v>0.1174558060418147</v>
      </c>
      <c r="K64">
        <v>1</v>
      </c>
    </row>
    <row r="65" spans="1:11" x14ac:dyDescent="0.2">
      <c r="A65">
        <v>18</v>
      </c>
      <c r="B65" s="15" t="s">
        <v>63</v>
      </c>
      <c r="C65" s="18">
        <v>44585</v>
      </c>
      <c r="D65" s="41">
        <v>6.3664596273291921E-2</v>
      </c>
      <c r="E65" s="41">
        <v>5.2406832298136648E-2</v>
      </c>
      <c r="F65" s="41">
        <v>8.3074534161490687E-2</v>
      </c>
      <c r="G65" s="41">
        <v>0.33074534161490682</v>
      </c>
      <c r="H65" s="41">
        <v>0.10791925465838509</v>
      </c>
      <c r="I65" s="41">
        <v>0.24495341614906832</v>
      </c>
      <c r="J65" s="41">
        <v>0.1172360248447205</v>
      </c>
      <c r="K65">
        <v>2</v>
      </c>
    </row>
    <row r="66" spans="1:11" x14ac:dyDescent="0.2">
      <c r="A66">
        <v>40</v>
      </c>
      <c r="B66" s="15" t="s">
        <v>62</v>
      </c>
      <c r="C66" s="18">
        <v>5850</v>
      </c>
      <c r="D66" s="41">
        <v>9.2436974789915971E-2</v>
      </c>
      <c r="E66" s="41">
        <v>5.6022408963585436E-2</v>
      </c>
      <c r="F66" s="41">
        <v>0.13725490196078433</v>
      </c>
      <c r="G66" s="41">
        <v>0.22969187675070027</v>
      </c>
      <c r="H66" s="41">
        <v>4.7619047619047616E-2</v>
      </c>
      <c r="I66" s="42">
        <v>0.23529411764705882</v>
      </c>
      <c r="J66" s="41">
        <v>0.20168067226890757</v>
      </c>
      <c r="K66">
        <v>3</v>
      </c>
    </row>
    <row r="67" spans="1:11" x14ac:dyDescent="0.2">
      <c r="A67">
        <v>33</v>
      </c>
      <c r="B67" s="15" t="s">
        <v>58</v>
      </c>
      <c r="C67" s="18">
        <v>301280</v>
      </c>
      <c r="D67" s="41">
        <v>7.4155794320798163E-2</v>
      </c>
      <c r="E67" s="41">
        <v>5.5928626247122026E-2</v>
      </c>
      <c r="F67" s="41">
        <v>0.10264773599386032</v>
      </c>
      <c r="G67" s="41">
        <v>0.31072524942440521</v>
      </c>
      <c r="H67" s="41">
        <v>9.4685341519570226E-2</v>
      </c>
      <c r="I67" s="41">
        <v>0.23158096699923253</v>
      </c>
      <c r="J67" s="41">
        <v>0.13027628549501152</v>
      </c>
      <c r="K67">
        <v>4</v>
      </c>
    </row>
    <row r="68" spans="1:11" x14ac:dyDescent="0.2">
      <c r="A68">
        <v>19</v>
      </c>
      <c r="B68" s="15" t="s">
        <v>51</v>
      </c>
      <c r="C68" s="18">
        <v>122535</v>
      </c>
      <c r="D68" s="41">
        <v>8.3459787556904405E-2</v>
      </c>
      <c r="E68" s="41">
        <v>5.9414030582467608E-2</v>
      </c>
      <c r="F68" s="41">
        <v>0.10050192599509747</v>
      </c>
      <c r="G68" s="41">
        <v>0.3061748570094549</v>
      </c>
      <c r="H68" s="41">
        <v>8.4627057312945023E-2</v>
      </c>
      <c r="I68" s="41">
        <v>0.22621687872067234</v>
      </c>
      <c r="J68" s="41">
        <v>0.13960546282245828</v>
      </c>
      <c r="K68">
        <v>5</v>
      </c>
    </row>
    <row r="69" spans="1:11" x14ac:dyDescent="0.2">
      <c r="A69">
        <v>39</v>
      </c>
      <c r="B69" s="15" t="s">
        <v>61</v>
      </c>
      <c r="C69" s="18">
        <v>4524</v>
      </c>
      <c r="D69" s="41">
        <v>8.4337349397590355E-2</v>
      </c>
      <c r="E69" s="41">
        <v>4.8192771084337352E-2</v>
      </c>
      <c r="F69" s="41">
        <v>0.10040160642570281</v>
      </c>
      <c r="G69" s="41">
        <v>0.30120481927710846</v>
      </c>
      <c r="H69" s="41">
        <v>6.8273092369477914E-2</v>
      </c>
      <c r="I69" s="41">
        <v>0.22489959839357429</v>
      </c>
      <c r="J69" s="41">
        <v>0.17269076305220885</v>
      </c>
      <c r="K69">
        <v>6</v>
      </c>
    </row>
    <row r="70" spans="1:11" x14ac:dyDescent="0.2">
      <c r="A70">
        <v>15</v>
      </c>
      <c r="B70" s="15" t="s">
        <v>49</v>
      </c>
      <c r="C70" s="18">
        <v>326140</v>
      </c>
      <c r="D70" s="41">
        <v>8.2208697186204466E-2</v>
      </c>
      <c r="E70" s="41">
        <v>6.5934550586574936E-2</v>
      </c>
      <c r="F70" s="41">
        <v>9.4822263385375319E-2</v>
      </c>
      <c r="G70" s="41">
        <v>0.29708035635529684</v>
      </c>
      <c r="H70" s="41">
        <v>7.5504983681750015E-2</v>
      </c>
      <c r="I70" s="41">
        <v>0.21716503484166888</v>
      </c>
      <c r="J70" s="41">
        <v>0.16728411396312959</v>
      </c>
      <c r="K70">
        <v>7</v>
      </c>
    </row>
    <row r="71" spans="1:11" x14ac:dyDescent="0.2">
      <c r="A71">
        <v>23</v>
      </c>
      <c r="B71" s="15" t="s">
        <v>53</v>
      </c>
      <c r="C71" s="18">
        <v>36199</v>
      </c>
      <c r="D71" s="41">
        <v>9.2205984690327064E-2</v>
      </c>
      <c r="E71" s="41">
        <v>5.4975643702157274E-2</v>
      </c>
      <c r="F71" s="41">
        <v>8.9422407794015307E-2</v>
      </c>
      <c r="G71" s="41">
        <v>0.29123173277661796</v>
      </c>
      <c r="H71" s="41">
        <v>8.8378566457898405E-2</v>
      </c>
      <c r="I71" s="41">
        <v>0.20981210855949894</v>
      </c>
      <c r="J71" s="41">
        <v>0.17397355601948503</v>
      </c>
      <c r="K71">
        <v>8</v>
      </c>
    </row>
    <row r="72" spans="1:11" x14ac:dyDescent="0.2">
      <c r="A72">
        <v>13</v>
      </c>
      <c r="B72" s="15" t="s">
        <v>68</v>
      </c>
      <c r="C72" s="18">
        <v>319849</v>
      </c>
      <c r="D72" s="41">
        <v>9.6867523507483441E-2</v>
      </c>
      <c r="E72" s="41">
        <v>7.5446503087965286E-2</v>
      </c>
      <c r="F72" s="41">
        <v>0.12257274801090524</v>
      </c>
      <c r="G72" s="41">
        <v>0.25082067545763087</v>
      </c>
      <c r="H72" s="41">
        <v>7.366605463751183E-2</v>
      </c>
      <c r="I72" s="41">
        <v>0.19857564123963722</v>
      </c>
      <c r="J72" s="41">
        <v>0.18205085405886609</v>
      </c>
      <c r="K72">
        <v>9</v>
      </c>
    </row>
    <row r="73" spans="1:11" x14ac:dyDescent="0.2">
      <c r="A73">
        <v>42</v>
      </c>
      <c r="B73" s="15" t="s">
        <v>66</v>
      </c>
      <c r="C73" s="18">
        <v>5154</v>
      </c>
      <c r="D73" s="41">
        <v>8.9361702127659579E-2</v>
      </c>
      <c r="E73" s="41">
        <v>7.6595744680851063E-2</v>
      </c>
      <c r="F73" s="41">
        <v>8.5106382978723402E-2</v>
      </c>
      <c r="G73" s="41">
        <v>0.2978723404255319</v>
      </c>
      <c r="H73" s="41">
        <v>0.11914893617021277</v>
      </c>
      <c r="I73" s="41">
        <v>0.19574468085106383</v>
      </c>
      <c r="J73" s="41">
        <v>0.13617021276595745</v>
      </c>
      <c r="K73">
        <v>10</v>
      </c>
    </row>
    <row r="79" spans="1:11" x14ac:dyDescent="0.2">
      <c r="C79" s="6" t="s">
        <v>6</v>
      </c>
      <c r="D79" s="6" t="s">
        <v>5</v>
      </c>
      <c r="E79" s="6" t="s">
        <v>4</v>
      </c>
      <c r="F79" s="6" t="s">
        <v>3</v>
      </c>
      <c r="G79" s="6" t="s">
        <v>2</v>
      </c>
      <c r="H79" s="6" t="s">
        <v>0</v>
      </c>
      <c r="I79" s="6" t="s">
        <v>1</v>
      </c>
      <c r="J79" s="37" t="s">
        <v>33</v>
      </c>
    </row>
    <row r="80" spans="1:11" x14ac:dyDescent="0.2">
      <c r="B80" s="48" t="s">
        <v>139</v>
      </c>
      <c r="C80" s="16">
        <v>8.4700000000000006</v>
      </c>
      <c r="D80" s="16">
        <v>6.04</v>
      </c>
      <c r="E80">
        <v>10.029999999999999</v>
      </c>
      <c r="F80">
        <v>28.68</v>
      </c>
      <c r="G80">
        <v>8.86</v>
      </c>
      <c r="H80">
        <v>15.57</v>
      </c>
      <c r="I80">
        <v>22.36</v>
      </c>
      <c r="J80">
        <v>6.3</v>
      </c>
    </row>
    <row r="81" spans="2:10" x14ac:dyDescent="0.2">
      <c r="B81" s="48" t="s">
        <v>140</v>
      </c>
      <c r="C81" s="16">
        <v>7.2071792832665347</v>
      </c>
      <c r="D81" s="16">
        <v>6.2114883532322169</v>
      </c>
      <c r="E81" s="16">
        <v>11.029041720944999</v>
      </c>
      <c r="F81" s="16">
        <v>30.444593767448961</v>
      </c>
      <c r="G81" s="16">
        <v>8.4253821045017538</v>
      </c>
      <c r="H81" s="16">
        <v>18.389510689514129</v>
      </c>
      <c r="I81" s="16">
        <v>18.292804081091404</v>
      </c>
      <c r="J81" s="16">
        <v>6.7138613474862217</v>
      </c>
    </row>
    <row r="82" spans="2:10" x14ac:dyDescent="0.2">
      <c r="B82" s="48"/>
      <c r="C82" s="6" t="s">
        <v>26</v>
      </c>
      <c r="D82" s="6" t="s">
        <v>32</v>
      </c>
      <c r="E82" s="6" t="s">
        <v>30</v>
      </c>
      <c r="F82" s="6" t="s">
        <v>31</v>
      </c>
      <c r="G82" s="6" t="s">
        <v>28</v>
      </c>
      <c r="H82" s="6" t="s">
        <v>29</v>
      </c>
      <c r="I82" s="6" t="s">
        <v>27</v>
      </c>
      <c r="J82" s="7" t="s">
        <v>33</v>
      </c>
    </row>
    <row r="83" spans="2:10" x14ac:dyDescent="0.2">
      <c r="B83" s="48" t="s">
        <v>141</v>
      </c>
      <c r="C83" s="16">
        <v>2.4936328020062946</v>
      </c>
      <c r="D83" s="16">
        <v>2.6721901217511319</v>
      </c>
      <c r="E83" s="16">
        <v>6.3303482354743439</v>
      </c>
      <c r="F83" s="16">
        <v>44.146896729308324</v>
      </c>
      <c r="G83" s="16">
        <v>8.2866060941506099</v>
      </c>
      <c r="H83" s="16">
        <v>26.061991074783453</v>
      </c>
      <c r="I83" s="16">
        <v>10.008334942525835</v>
      </c>
      <c r="J83" s="16">
        <v>2.33</v>
      </c>
    </row>
    <row r="84" spans="2:10" x14ac:dyDescent="0.2">
      <c r="J84" s="48"/>
    </row>
  </sheetData>
  <sortState xmlns:xlrd2="http://schemas.microsoft.com/office/spreadsheetml/2017/richdata2" ref="A64:J73">
    <sortCondition descending="1" ref="I64:I73"/>
  </sortState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Liste A engl</vt:lpstr>
      <vt:lpstr>Liste B engl</vt:lpstr>
      <vt:lpstr>Liste engl gesamt</vt:lpstr>
      <vt:lpstr>Liste_dtsch</vt:lpstr>
      <vt:lpstr>Liste_klassisch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lastPrinted>2024-07-13T05:47:43Z</cp:lastPrinted>
  <dcterms:created xsi:type="dcterms:W3CDTF">2023-10-04T09:01:38Z</dcterms:created>
  <dcterms:modified xsi:type="dcterms:W3CDTF">2024-07-13T06:52:48Z</dcterms:modified>
  <cp:category/>
</cp:coreProperties>
</file>